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ycerclesas-my.sharepoint.com/personal/valerie_vanwormhoudt_mycercle_fr/Documents/RECONCILIONS/FORMATION CSF/Version en ligne ETIC/Etudiants/"/>
    </mc:Choice>
  </mc:AlternateContent>
  <xr:revisionPtr revIDLastSave="26" documentId="8_{E4C5E85E-9240-4B60-8759-495140742111}" xr6:coauthVersionLast="47" xr6:coauthVersionMax="47" xr10:uidLastSave="{C25647BC-2E96-4243-999E-C3BAE9DBCA52}"/>
  <bookViews>
    <workbookView xWindow="-110" yWindow="-110" windowWidth="19420" windowHeight="11500" xr2:uid="{117CFDE0-EDEE-45C9-9938-5066C56743AB}"/>
  </bookViews>
  <sheets>
    <sheet name="Apple -2025" sheetId="1" r:id="rId1"/>
    <sheet name="Apple 2026" sheetId="6" r:id="rId2"/>
    <sheet name="Google -2025 " sheetId="7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39" i="1" l="1"/>
  <c r="B32" i="7"/>
  <c r="C32" i="7" s="1"/>
  <c r="C40" i="7" s="1"/>
  <c r="B31" i="1"/>
  <c r="C31" i="1" s="1"/>
  <c r="A23" i="1"/>
  <c r="B9" i="1"/>
  <c r="B17" i="6"/>
  <c r="C17" i="6" s="1"/>
  <c r="D17" i="6" s="1"/>
  <c r="A25" i="6"/>
  <c r="A24" i="7"/>
  <c r="B17" i="7"/>
  <c r="C17" i="7" s="1"/>
  <c r="D17" i="7" s="1"/>
  <c r="E17" i="7" s="1"/>
  <c r="F17" i="7" s="1"/>
  <c r="G17" i="7" s="1"/>
  <c r="B9" i="7"/>
  <c r="C9" i="7" s="1"/>
  <c r="A40" i="6"/>
  <c r="B40" i="6" s="1"/>
  <c r="C40" i="6" s="1"/>
  <c r="D40" i="6" s="1"/>
  <c r="E40" i="6" s="1"/>
  <c r="F40" i="6" s="1"/>
  <c r="G40" i="6" s="1"/>
  <c r="A36" i="6"/>
  <c r="B36" i="6" s="1"/>
  <c r="C36" i="6" s="1"/>
  <c r="D36" i="6" s="1"/>
  <c r="E36" i="6" s="1"/>
  <c r="F36" i="6" s="1"/>
  <c r="G36" i="6" s="1"/>
  <c r="A28" i="6"/>
  <c r="B28" i="6" s="1"/>
  <c r="C28" i="6" s="1"/>
  <c r="D28" i="6" s="1"/>
  <c r="E28" i="6" s="1"/>
  <c r="F28" i="6" s="1"/>
  <c r="G28" i="6" s="1"/>
  <c r="A12" i="6"/>
  <c r="B12" i="6" s="1"/>
  <c r="C12" i="6" s="1"/>
  <c r="D12" i="6" s="1"/>
  <c r="E12" i="6" s="1"/>
  <c r="F12" i="6" s="1"/>
  <c r="G12" i="6" s="1"/>
  <c r="A24" i="6"/>
  <c r="B24" i="6" s="1"/>
  <c r="C24" i="6" s="1"/>
  <c r="D24" i="6" s="1"/>
  <c r="E24" i="6" s="1"/>
  <c r="F24" i="6" s="1"/>
  <c r="G24" i="6" s="1"/>
  <c r="B36" i="7" l="1"/>
  <c r="B40" i="7"/>
  <c r="C36" i="7"/>
  <c r="B24" i="7"/>
  <c r="B58" i="7"/>
  <c r="C24" i="7"/>
  <c r="C58" i="7"/>
  <c r="D9" i="7"/>
  <c r="B39" i="1"/>
  <c r="B35" i="1"/>
  <c r="D31" i="1"/>
  <c r="C35" i="1"/>
  <c r="C39" i="1"/>
  <c r="C9" i="1"/>
  <c r="B9" i="6"/>
  <c r="B25" i="6" s="1"/>
  <c r="B55" i="1"/>
  <c r="B17" i="1"/>
  <c r="B23" i="1" s="1"/>
  <c r="B49" i="1" s="1"/>
  <c r="E17" i="6"/>
  <c r="F17" i="6" s="1"/>
  <c r="G17" i="6" s="1"/>
  <c r="B46" i="7"/>
  <c r="G67" i="7" s="1"/>
  <c r="A27" i="7"/>
  <c r="B27" i="7" s="1"/>
  <c r="A20" i="7"/>
  <c r="B20" i="7" s="1"/>
  <c r="C20" i="7" s="1"/>
  <c r="D20" i="7" s="1"/>
  <c r="E20" i="7" s="1"/>
  <c r="F20" i="7" s="1"/>
  <c r="G20" i="7" s="1"/>
  <c r="A16" i="7"/>
  <c r="B16" i="7" s="1"/>
  <c r="C16" i="7" s="1"/>
  <c r="D16" i="7" s="1"/>
  <c r="E16" i="7" s="1"/>
  <c r="F16" i="7" s="1"/>
  <c r="G16" i="7" s="1"/>
  <c r="A8" i="7"/>
  <c r="B8" i="7" s="1"/>
  <c r="C8" i="7" s="1"/>
  <c r="D8" i="7" s="1"/>
  <c r="E8" i="7" s="1"/>
  <c r="F8" i="7" s="1"/>
  <c r="G8" i="7" s="1"/>
  <c r="B47" i="6"/>
  <c r="G68" i="6" s="1"/>
  <c r="A20" i="6"/>
  <c r="A16" i="6"/>
  <c r="B16" i="6" s="1"/>
  <c r="C16" i="6" s="1"/>
  <c r="D16" i="6" s="1"/>
  <c r="E16" i="6" s="1"/>
  <c r="F16" i="6" s="1"/>
  <c r="G16" i="6" s="1"/>
  <c r="A8" i="6"/>
  <c r="B8" i="6" s="1"/>
  <c r="C8" i="6" s="1"/>
  <c r="D8" i="6" s="1"/>
  <c r="E8" i="6" s="1"/>
  <c r="F8" i="6" s="1"/>
  <c r="G8" i="6" s="1"/>
  <c r="A20" i="1"/>
  <c r="B20" i="1" s="1"/>
  <c r="C20" i="1" s="1"/>
  <c r="D20" i="1" s="1"/>
  <c r="E20" i="1" s="1"/>
  <c r="F20" i="1" s="1"/>
  <c r="G20" i="1" s="1"/>
  <c r="A16" i="1"/>
  <c r="B16" i="1" s="1"/>
  <c r="C16" i="1" s="1"/>
  <c r="D16" i="1" s="1"/>
  <c r="E16" i="1" s="1"/>
  <c r="F16" i="1" s="1"/>
  <c r="G16" i="1" s="1"/>
  <c r="A8" i="1"/>
  <c r="B8" i="1" s="1"/>
  <c r="C8" i="1" s="1"/>
  <c r="D8" i="1" s="1"/>
  <c r="E8" i="1" s="1"/>
  <c r="F8" i="1" s="1"/>
  <c r="G8" i="1" s="1"/>
  <c r="B52" i="7" l="1"/>
  <c r="C52" i="7"/>
  <c r="D24" i="7"/>
  <c r="E9" i="7"/>
  <c r="D35" i="1"/>
  <c r="E31" i="1"/>
  <c r="D9" i="1"/>
  <c r="C55" i="1"/>
  <c r="D39" i="1"/>
  <c r="B20" i="6"/>
  <c r="C20" i="6" s="1"/>
  <c r="D20" i="6" s="1"/>
  <c r="E20" i="6" s="1"/>
  <c r="F20" i="6" s="1"/>
  <c r="G20" i="6" s="1"/>
  <c r="A31" i="7"/>
  <c r="A35" i="7" s="1"/>
  <c r="A39" i="7" s="1"/>
  <c r="C17" i="1"/>
  <c r="C23" i="1" s="1"/>
  <c r="C49" i="1" s="1"/>
  <c r="B33" i="6"/>
  <c r="B57" i="7"/>
  <c r="B31" i="7"/>
  <c r="B35" i="7" s="1"/>
  <c r="B39" i="7" s="1"/>
  <c r="B51" i="7"/>
  <c r="C27" i="7"/>
  <c r="B12" i="7"/>
  <c r="B66" i="7"/>
  <c r="D32" i="7"/>
  <c r="D36" i="7" s="1"/>
  <c r="F67" i="7"/>
  <c r="B67" i="7"/>
  <c r="C67" i="7"/>
  <c r="D67" i="7"/>
  <c r="E67" i="7"/>
  <c r="A12" i="7"/>
  <c r="A32" i="6"/>
  <c r="B68" i="6"/>
  <c r="C68" i="6"/>
  <c r="D68" i="6"/>
  <c r="E68" i="6"/>
  <c r="F68" i="6"/>
  <c r="A26" i="1"/>
  <c r="A12" i="1" s="1"/>
  <c r="B45" i="1"/>
  <c r="C53" i="7" l="1"/>
  <c r="B53" i="7"/>
  <c r="D52" i="7"/>
  <c r="F9" i="7"/>
  <c r="E24" i="7"/>
  <c r="E35" i="1"/>
  <c r="F31" i="1"/>
  <c r="D55" i="1"/>
  <c r="E9" i="1"/>
  <c r="F39" i="1"/>
  <c r="E39" i="1"/>
  <c r="E55" i="1" s="1"/>
  <c r="A41" i="6"/>
  <c r="C9" i="6"/>
  <c r="C25" i="6" s="1"/>
  <c r="D40" i="7"/>
  <c r="D58" i="7" s="1"/>
  <c r="C59" i="7"/>
  <c r="D17" i="1"/>
  <c r="D23" i="1" s="1"/>
  <c r="D49" i="1" s="1"/>
  <c r="B59" i="7"/>
  <c r="C57" i="7"/>
  <c r="C31" i="7"/>
  <c r="C35" i="7" s="1"/>
  <c r="C39" i="7" s="1"/>
  <c r="C51" i="7"/>
  <c r="C12" i="7"/>
  <c r="C66" i="7"/>
  <c r="D27" i="7"/>
  <c r="E32" i="7"/>
  <c r="E36" i="7" s="1"/>
  <c r="D53" i="7"/>
  <c r="B58" i="6"/>
  <c r="B32" i="6"/>
  <c r="B52" i="6"/>
  <c r="B67" i="6"/>
  <c r="G64" i="1"/>
  <c r="F64" i="1"/>
  <c r="E64" i="1"/>
  <c r="B64" i="1"/>
  <c r="B50" i="1" s="1"/>
  <c r="B26" i="1"/>
  <c r="C26" i="1" s="1"/>
  <c r="D26" i="1" s="1"/>
  <c r="E26" i="1" s="1"/>
  <c r="F26" i="1" s="1"/>
  <c r="G26" i="1" s="1"/>
  <c r="C64" i="1"/>
  <c r="D64" i="1"/>
  <c r="A30" i="1"/>
  <c r="A34" i="1" s="1"/>
  <c r="A38" i="1" s="1"/>
  <c r="E52" i="7" l="1"/>
  <c r="G9" i="7"/>
  <c r="G24" i="7" s="1"/>
  <c r="F24" i="7"/>
  <c r="F35" i="1"/>
  <c r="G31" i="1"/>
  <c r="G35" i="1" s="1"/>
  <c r="F9" i="1"/>
  <c r="B41" i="6"/>
  <c r="B59" i="6" s="1"/>
  <c r="B60" i="6" s="1"/>
  <c r="C33" i="6"/>
  <c r="B37" i="6"/>
  <c r="B53" i="6" s="1"/>
  <c r="B54" i="6" s="1"/>
  <c r="D9" i="6"/>
  <c r="D25" i="6" s="1"/>
  <c r="E40" i="7"/>
  <c r="E58" i="7" s="1"/>
  <c r="D59" i="7"/>
  <c r="C50" i="1"/>
  <c r="E17" i="1"/>
  <c r="E23" i="1" s="1"/>
  <c r="E49" i="1" s="1"/>
  <c r="F32" i="7"/>
  <c r="F36" i="7" s="1"/>
  <c r="D31" i="7"/>
  <c r="D35" i="7" s="1"/>
  <c r="D39" i="7" s="1"/>
  <c r="D57" i="7"/>
  <c r="D51" i="7"/>
  <c r="D66" i="7"/>
  <c r="E27" i="7"/>
  <c r="D12" i="7"/>
  <c r="C58" i="6"/>
  <c r="C32" i="6"/>
  <c r="C52" i="6"/>
  <c r="C67" i="6"/>
  <c r="B56" i="1"/>
  <c r="C56" i="1"/>
  <c r="B54" i="1"/>
  <c r="B48" i="1"/>
  <c r="B30" i="1"/>
  <c r="B34" i="1" s="1"/>
  <c r="B38" i="1" s="1"/>
  <c r="B63" i="1"/>
  <c r="B12" i="1"/>
  <c r="F52" i="7" l="1"/>
  <c r="F53" i="7" s="1"/>
  <c r="G9" i="1"/>
  <c r="F55" i="1"/>
  <c r="C41" i="6"/>
  <c r="C59" i="6" s="1"/>
  <c r="C60" i="6" s="1"/>
  <c r="D33" i="6"/>
  <c r="C37" i="6"/>
  <c r="C53" i="6" s="1"/>
  <c r="C54" i="6" s="1"/>
  <c r="E9" i="6"/>
  <c r="E25" i="6" s="1"/>
  <c r="F40" i="7"/>
  <c r="F58" i="7" s="1"/>
  <c r="E59" i="7"/>
  <c r="E53" i="7"/>
  <c r="D56" i="1"/>
  <c r="D50" i="1"/>
  <c r="F17" i="1"/>
  <c r="F23" i="1" s="1"/>
  <c r="F49" i="1" s="1"/>
  <c r="E57" i="7"/>
  <c r="E31" i="7"/>
  <c r="E35" i="7" s="1"/>
  <c r="E39" i="7" s="1"/>
  <c r="E51" i="7"/>
  <c r="F27" i="7"/>
  <c r="E66" i="7"/>
  <c r="E12" i="7"/>
  <c r="G32" i="7"/>
  <c r="G36" i="7" s="1"/>
  <c r="G52" i="7" s="1"/>
  <c r="D58" i="6"/>
  <c r="D32" i="6"/>
  <c r="D52" i="6"/>
  <c r="D67" i="6"/>
  <c r="C54" i="1"/>
  <c r="C48" i="1"/>
  <c r="C12" i="1"/>
  <c r="C63" i="1"/>
  <c r="C30" i="1"/>
  <c r="C34" i="1" s="1"/>
  <c r="C38" i="1" s="1"/>
  <c r="D41" i="6" l="1"/>
  <c r="D59" i="6" s="1"/>
  <c r="D60" i="6" s="1"/>
  <c r="E33" i="6"/>
  <c r="D37" i="6"/>
  <c r="D53" i="6" s="1"/>
  <c r="D54" i="6" s="1"/>
  <c r="F9" i="6"/>
  <c r="F25" i="6" s="1"/>
  <c r="G40" i="7"/>
  <c r="G58" i="7" s="1"/>
  <c r="G53" i="7"/>
  <c r="B54" i="7" s="1"/>
  <c r="E50" i="1"/>
  <c r="E56" i="1"/>
  <c r="G17" i="1"/>
  <c r="G23" i="1" s="1"/>
  <c r="G49" i="1" s="1"/>
  <c r="F31" i="7"/>
  <c r="F35" i="7" s="1"/>
  <c r="F39" i="7" s="1"/>
  <c r="F51" i="7"/>
  <c r="F66" i="7"/>
  <c r="G27" i="7"/>
  <c r="F12" i="7"/>
  <c r="F57" i="7"/>
  <c r="E32" i="6"/>
  <c r="E58" i="6"/>
  <c r="E52" i="6"/>
  <c r="E67" i="6"/>
  <c r="D30" i="1"/>
  <c r="D34" i="1" s="1"/>
  <c r="D38" i="1" s="1"/>
  <c r="D48" i="1"/>
  <c r="D12" i="1"/>
  <c r="D63" i="1"/>
  <c r="D54" i="1"/>
  <c r="F33" i="6" l="1"/>
  <c r="E41" i="6"/>
  <c r="E59" i="6" s="1"/>
  <c r="E60" i="6" s="1"/>
  <c r="E37" i="6"/>
  <c r="E53" i="6" s="1"/>
  <c r="E54" i="6" s="1"/>
  <c r="G9" i="6"/>
  <c r="G25" i="6" s="1"/>
  <c r="F59" i="7"/>
  <c r="G59" i="7"/>
  <c r="F50" i="1"/>
  <c r="G31" i="7"/>
  <c r="G35" i="7" s="1"/>
  <c r="G39" i="7" s="1"/>
  <c r="G51" i="7"/>
  <c r="G66" i="7"/>
  <c r="G12" i="7"/>
  <c r="G57" i="7"/>
  <c r="F32" i="6"/>
  <c r="F52" i="6"/>
  <c r="F67" i="6"/>
  <c r="F58" i="6"/>
  <c r="E30" i="1"/>
  <c r="E34" i="1" s="1"/>
  <c r="E38" i="1" s="1"/>
  <c r="E48" i="1"/>
  <c r="E12" i="1"/>
  <c r="E63" i="1"/>
  <c r="E54" i="1"/>
  <c r="F56" i="1"/>
  <c r="B60" i="7" l="1"/>
  <c r="B62" i="7" s="1"/>
  <c r="G50" i="1"/>
  <c r="B51" i="1" s="1"/>
  <c r="G39" i="1"/>
  <c r="G33" i="6"/>
  <c r="F41" i="6"/>
  <c r="F59" i="6" s="1"/>
  <c r="F60" i="6" s="1"/>
  <c r="F37" i="6"/>
  <c r="F53" i="6" s="1"/>
  <c r="F54" i="6" s="1"/>
  <c r="G32" i="6"/>
  <c r="G52" i="6"/>
  <c r="G67" i="6"/>
  <c r="G58" i="6"/>
  <c r="F30" i="1"/>
  <c r="F34" i="1" s="1"/>
  <c r="F38" i="1" s="1"/>
  <c r="F54" i="1"/>
  <c r="F48" i="1"/>
  <c r="F12" i="1"/>
  <c r="F63" i="1"/>
  <c r="G55" i="1" l="1"/>
  <c r="G56" i="1" s="1"/>
  <c r="B57" i="1" s="1"/>
  <c r="B59" i="1" s="1"/>
  <c r="G41" i="6"/>
  <c r="G59" i="6" s="1"/>
  <c r="G37" i="6"/>
  <c r="G53" i="6" s="1"/>
  <c r="G54" i="6" s="1"/>
  <c r="B55" i="6" s="1"/>
  <c r="G60" i="6"/>
  <c r="B61" i="6" s="1"/>
  <c r="G30" i="1"/>
  <c r="G34" i="1" s="1"/>
  <c r="G38" i="1" s="1"/>
  <c r="G54" i="1"/>
  <c r="G48" i="1"/>
  <c r="G12" i="1"/>
  <c r="G63" i="1"/>
  <c r="B63" i="6" l="1"/>
</calcChain>
</file>

<file path=xl/sharedStrings.xml><?xml version="1.0" encoding="utf-8"?>
<sst xmlns="http://schemas.openxmlformats.org/spreadsheetml/2006/main" count="75" uniqueCount="32">
  <si>
    <t xml:space="preserve">Chiffres à renseigner en bleu </t>
  </si>
  <si>
    <t xml:space="preserve">Coût du risque de crédit (en %) </t>
  </si>
  <si>
    <t>Coût du risque de ne pas obtenir les gains de productivité carbone (en %)</t>
  </si>
  <si>
    <t>TAUX D'ACTUALISATION CARBONE</t>
  </si>
  <si>
    <t>TAUX D'ACTUALISATION</t>
  </si>
  <si>
    <t xml:space="preserve">Coût universel du temps carbone (en %) </t>
  </si>
  <si>
    <t>Actualisé</t>
  </si>
  <si>
    <t>Total impact de productivité</t>
  </si>
  <si>
    <t>Total impact de capacité</t>
  </si>
  <si>
    <t>FACTEUR D'ACTUALISATON EN CARBONE</t>
  </si>
  <si>
    <t>CONTENU CARBONE MOYEN MONDIAL en kg CO2e (constant)</t>
  </si>
  <si>
    <t xml:space="preserve">VAN en carbone d'APPLE calculée en clôture </t>
  </si>
  <si>
    <t>VARIATION DU CONTENU CARBONE APPLE (en %)</t>
  </si>
  <si>
    <t xml:space="preserve">VAN en carbone de GOOGLE calculée en clôture </t>
  </si>
  <si>
    <t>IMPACT DE PRODUCTIVITE (en M kg CO2e)</t>
  </si>
  <si>
    <t>IMPACT DE CAPACITE (en M kg CO2e)</t>
  </si>
  <si>
    <t>VAN EN CARBONE (en M kg CO2e)</t>
  </si>
  <si>
    <t>VARIATION DU CONTENU CARBONE GOOGLE (en %)</t>
  </si>
  <si>
    <t>TOTAL MONDIAL APPAREILS NEUFS VENDUS  (en millions)</t>
  </si>
  <si>
    <t xml:space="preserve">VARIATION MONDIALE DU NOMBRE D'APPAREILS VENDUS (en %) </t>
  </si>
  <si>
    <t>CONTENU EN CARBONE APPLE en kg CO2e</t>
  </si>
  <si>
    <t xml:space="preserve">PART DE MARCHE APPLE (en %) </t>
  </si>
  <si>
    <t xml:space="preserve">VARIATION DE LA PART DE MARCHE APPLE (en %) </t>
  </si>
  <si>
    <t xml:space="preserve">PART DE MARCHE GOOGLE (en %) </t>
  </si>
  <si>
    <t xml:space="preserve">VARIATION DE LA PART DE MARCHE GOOGLE (en %) </t>
  </si>
  <si>
    <t>CONTENU EN CARBONE GOOGLE en kg CO2e</t>
  </si>
  <si>
    <t>APPAREILS APPLE VENDUS</t>
  </si>
  <si>
    <t>GAIN DE PRODUCTIVITE</t>
  </si>
  <si>
    <t>APPAREILS GOOGLE VENDUS (en millions)</t>
  </si>
  <si>
    <t>ECART DE PRODUCTIVITE GOOGLE MARCHE</t>
  </si>
  <si>
    <t>GAIN DE PRODUCTIVITE APPLE</t>
  </si>
  <si>
    <t>ECART DE PRODUCTIVITE APPLE MARCHE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</si>
</sst>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0.0000"/>
  </numFmts>
  <fonts count="10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sz val="11"/>
      <color rgb="FF0070C0"/>
      <name val="Aptos Narrow"/>
      <family val="2"/>
      <scheme val="minor"/>
    </font>
    <font>
      <b/>
      <sz val="24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24"/>
      <color rgb="FF0070C0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20">
    <xf numFmtId="0" fontId="0" fillId="0" borderId="0" xfId="0"/>
    <xf numFmtId="1" fontId="0" fillId="0" borderId="0" xfId="0" applyNumberFormat="1"/>
    <xf numFmtId="0" fontId="2" fillId="0" borderId="0" xfId="0" applyFont="1"/>
    <xf numFmtId="0" fontId="1" fillId="0" borderId="0" xfId="0" applyFont="1"/>
    <xf numFmtId="0" fontId="3" fillId="0" borderId="0" xfId="0" applyFont="1"/>
    <xf numFmtId="9" fontId="0" fillId="0" borderId="0" xfId="0" applyNumberFormat="1"/>
    <xf numFmtId="0" fontId="4" fillId="0" borderId="0" xfId="0" applyFont="1"/>
    <xf numFmtId="9" fontId="4" fillId="0" borderId="0" xfId="0" applyNumberFormat="1" applyFont="1"/>
    <xf numFmtId="0" fontId="5" fillId="0" borderId="0" xfId="0" applyFont="1"/>
    <xf numFmtId="10" fontId="4" fillId="0" borderId="0" xfId="0" applyNumberFormat="1" applyFont="1"/>
    <xf numFmtId="0" fontId="2" fillId="0" borderId="0" xfId="0" applyFont="1" applyAlignment="1">
      <alignment wrapText="1"/>
    </xf>
    <xf numFmtId="2" fontId="0" fillId="0" borderId="0" xfId="0" applyNumberFormat="1"/>
    <xf numFmtId="1" fontId="2" fillId="0" borderId="0" xfId="0" applyNumberFormat="1" applyFont="1"/>
    <xf numFmtId="1" fontId="6" fillId="0" borderId="0" xfId="0" applyNumberFormat="1" applyFont="1"/>
    <xf numFmtId="0" fontId="7" fillId="0" borderId="0" xfId="0" applyFont="1"/>
    <xf numFmtId="1" fontId="4" fillId="0" borderId="0" xfId="0" applyNumberFormat="1" applyFont="1"/>
    <xf numFmtId="10" fontId="0" fillId="0" borderId="0" xfId="0" applyNumberFormat="1"/>
    <xf numFmtId="0" fontId="9" fillId="0" borderId="0" xfId="0" applyFont="1"/>
    <xf numFmtId="164" fontId="0" fillId="0" borderId="0" xfId="1" applyNumberFormat="1" applyFont="1"/>
    <xf numFmtId="165" fontId="0" fillId="0" borderId="0" xfId="0" applyNumberFormat="1"/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FC089D-E781-49A7-BA6D-EC4821D23831}">
  <dimension ref="A1:H64"/>
  <sheetViews>
    <sheetView tabSelected="1" workbookViewId="0"/>
  </sheetViews>
  <sheetFormatPr baseColWidth="10" defaultRowHeight="14.5" x14ac:dyDescent="0.35"/>
  <cols>
    <col min="1" max="1" width="21.36328125" customWidth="1"/>
    <col min="2" max="2" width="11.36328125" bestFit="1" customWidth="1"/>
  </cols>
  <sheetData>
    <row r="1" spans="1:8" x14ac:dyDescent="0.35">
      <c r="A1" s="6" t="s">
        <v>0</v>
      </c>
    </row>
    <row r="2" spans="1:8" x14ac:dyDescent="0.35">
      <c r="A2" s="6"/>
    </row>
    <row r="3" spans="1:8" ht="31" x14ac:dyDescent="0.7">
      <c r="A3" s="8" t="s">
        <v>11</v>
      </c>
      <c r="G3" s="4"/>
      <c r="H3" s="14">
        <v>2025</v>
      </c>
    </row>
    <row r="5" spans="1:8" s="2" customFormat="1" ht="43.5" x14ac:dyDescent="0.35">
      <c r="A5" s="10" t="s">
        <v>10</v>
      </c>
      <c r="B5" s="6"/>
    </row>
    <row r="7" spans="1:8" x14ac:dyDescent="0.35">
      <c r="A7" s="2" t="s">
        <v>18</v>
      </c>
    </row>
    <row r="8" spans="1:8" x14ac:dyDescent="0.35">
      <c r="A8" s="2">
        <f>H3</f>
        <v>2025</v>
      </c>
      <c r="B8" s="2">
        <f>A8+1</f>
        <v>2026</v>
      </c>
      <c r="C8" s="2">
        <f>B8+1</f>
        <v>2027</v>
      </c>
      <c r="D8" s="2">
        <f t="shared" ref="D8:G8" si="0">C8+1</f>
        <v>2028</v>
      </c>
      <c r="E8" s="2">
        <f>D8+1</f>
        <v>2029</v>
      </c>
      <c r="F8" s="2">
        <f>E8+1</f>
        <v>2030</v>
      </c>
      <c r="G8" s="2">
        <f t="shared" si="0"/>
        <v>2031</v>
      </c>
    </row>
    <row r="9" spans="1:8" x14ac:dyDescent="0.35">
      <c r="A9" s="6"/>
      <c r="B9">
        <f t="shared" ref="B9:G9" si="1">A9*(1+B13)</f>
        <v>0</v>
      </c>
      <c r="C9" s="1">
        <f t="shared" si="1"/>
        <v>0</v>
      </c>
      <c r="D9" s="1">
        <f t="shared" si="1"/>
        <v>0</v>
      </c>
      <c r="E9" s="1">
        <f t="shared" si="1"/>
        <v>0</v>
      </c>
      <c r="F9" s="1">
        <f t="shared" si="1"/>
        <v>0</v>
      </c>
      <c r="G9" s="1">
        <f t="shared" si="1"/>
        <v>0</v>
      </c>
    </row>
    <row r="11" spans="1:8" x14ac:dyDescent="0.35">
      <c r="A11" s="2" t="s">
        <v>19</v>
      </c>
    </row>
    <row r="12" spans="1:8" s="2" customFormat="1" x14ac:dyDescent="0.35">
      <c r="A12" s="2">
        <f t="shared" ref="A12:G12" si="2">+A26</f>
        <v>2025</v>
      </c>
      <c r="B12" s="2">
        <f t="shared" si="2"/>
        <v>2026</v>
      </c>
      <c r="C12" s="2">
        <f t="shared" si="2"/>
        <v>2027</v>
      </c>
      <c r="D12" s="2">
        <f t="shared" si="2"/>
        <v>2028</v>
      </c>
      <c r="E12" s="2">
        <f t="shared" si="2"/>
        <v>2029</v>
      </c>
      <c r="F12" s="2">
        <f t="shared" si="2"/>
        <v>2030</v>
      </c>
      <c r="G12" s="2">
        <f t="shared" si="2"/>
        <v>2031</v>
      </c>
    </row>
    <row r="13" spans="1:8" s="6" customFormat="1" x14ac:dyDescent="0.35">
      <c r="B13" s="9"/>
      <c r="C13" s="9"/>
      <c r="D13" s="9"/>
      <c r="E13" s="9"/>
      <c r="F13" s="9"/>
      <c r="G13" s="9"/>
    </row>
    <row r="14" spans="1:8" s="6" customFormat="1" x14ac:dyDescent="0.35">
      <c r="B14" s="9"/>
      <c r="C14" s="9"/>
      <c r="D14" s="9"/>
      <c r="E14" s="9"/>
      <c r="F14" s="9"/>
      <c r="G14" s="9"/>
    </row>
    <row r="15" spans="1:8" x14ac:dyDescent="0.35">
      <c r="A15" s="2" t="s">
        <v>21</v>
      </c>
    </row>
    <row r="16" spans="1:8" s="2" customFormat="1" x14ac:dyDescent="0.35">
      <c r="A16" s="2">
        <f>H3</f>
        <v>2025</v>
      </c>
      <c r="B16" s="2">
        <f>A16+1</f>
        <v>2026</v>
      </c>
      <c r="C16" s="2">
        <f>B16+1</f>
        <v>2027</v>
      </c>
      <c r="D16" s="2">
        <f t="shared" ref="D16:G16" si="3">C16+1</f>
        <v>2028</v>
      </c>
      <c r="E16" s="2">
        <f t="shared" si="3"/>
        <v>2029</v>
      </c>
      <c r="F16" s="2">
        <f t="shared" si="3"/>
        <v>2030</v>
      </c>
      <c r="G16" s="2">
        <f t="shared" si="3"/>
        <v>2031</v>
      </c>
    </row>
    <row r="17" spans="1:7" x14ac:dyDescent="0.35">
      <c r="A17" s="7"/>
      <c r="B17" s="5">
        <f>B21+A17</f>
        <v>0</v>
      </c>
      <c r="C17" s="5">
        <f t="shared" ref="C17:G17" si="4">C21+B17</f>
        <v>0</v>
      </c>
      <c r="D17" s="5">
        <f t="shared" si="4"/>
        <v>0</v>
      </c>
      <c r="E17" s="5">
        <f t="shared" si="4"/>
        <v>0</v>
      </c>
      <c r="F17" s="5">
        <f t="shared" si="4"/>
        <v>0</v>
      </c>
      <c r="G17" s="5">
        <f t="shared" si="4"/>
        <v>0</v>
      </c>
    </row>
    <row r="19" spans="1:7" x14ac:dyDescent="0.35">
      <c r="A19" s="2" t="s">
        <v>22</v>
      </c>
    </row>
    <row r="20" spans="1:7" s="2" customFormat="1" x14ac:dyDescent="0.35">
      <c r="A20" s="2">
        <f>H3</f>
        <v>2025</v>
      </c>
      <c r="B20" s="2">
        <f>A20+1</f>
        <v>2026</v>
      </c>
      <c r="C20" s="2">
        <f>B20+1</f>
        <v>2027</v>
      </c>
      <c r="D20" s="2">
        <f t="shared" ref="D20:G20" si="5">C20+1</f>
        <v>2028</v>
      </c>
      <c r="E20" s="2">
        <f t="shared" si="5"/>
        <v>2029</v>
      </c>
      <c r="F20" s="2">
        <f t="shared" si="5"/>
        <v>2030</v>
      </c>
      <c r="G20" s="2">
        <f t="shared" si="5"/>
        <v>2031</v>
      </c>
    </row>
    <row r="21" spans="1:7" s="6" customFormat="1" x14ac:dyDescent="0.35">
      <c r="B21" s="7"/>
      <c r="C21" s="7"/>
      <c r="D21" s="7"/>
      <c r="E21" s="7"/>
      <c r="F21" s="7"/>
      <c r="G21" s="7"/>
    </row>
    <row r="22" spans="1:7" x14ac:dyDescent="0.35">
      <c r="A22" s="17" t="s">
        <v>26</v>
      </c>
    </row>
    <row r="23" spans="1:7" x14ac:dyDescent="0.35">
      <c r="A23">
        <f t="shared" ref="A23:G23" si="6">A9*A17</f>
        <v>0</v>
      </c>
      <c r="B23" s="18">
        <f t="shared" si="6"/>
        <v>0</v>
      </c>
      <c r="C23" s="18">
        <f t="shared" si="6"/>
        <v>0</v>
      </c>
      <c r="D23" s="18">
        <f t="shared" si="6"/>
        <v>0</v>
      </c>
      <c r="E23" s="18">
        <f t="shared" si="6"/>
        <v>0</v>
      </c>
      <c r="F23" s="18">
        <f t="shared" si="6"/>
        <v>0</v>
      </c>
      <c r="G23" s="18">
        <f t="shared" si="6"/>
        <v>0</v>
      </c>
    </row>
    <row r="24" spans="1:7" x14ac:dyDescent="0.35">
      <c r="B24" s="18"/>
      <c r="C24" s="18"/>
      <c r="D24" s="18"/>
      <c r="E24" s="18"/>
      <c r="F24" s="18"/>
      <c r="G24" s="18"/>
    </row>
    <row r="25" spans="1:7" x14ac:dyDescent="0.35">
      <c r="A25" s="2" t="s">
        <v>12</v>
      </c>
    </row>
    <row r="26" spans="1:7" x14ac:dyDescent="0.35">
      <c r="A26" s="2">
        <f>+H3</f>
        <v>2025</v>
      </c>
      <c r="B26" s="2">
        <f>+A26+1</f>
        <v>2026</v>
      </c>
      <c r="C26" s="2">
        <f t="shared" ref="C26:G26" si="7">+B26+1</f>
        <v>2027</v>
      </c>
      <c r="D26" s="2">
        <f t="shared" si="7"/>
        <v>2028</v>
      </c>
      <c r="E26" s="2">
        <f t="shared" si="7"/>
        <v>2029</v>
      </c>
      <c r="F26" s="2">
        <f t="shared" si="7"/>
        <v>2030</v>
      </c>
      <c r="G26" s="2">
        <f t="shared" si="7"/>
        <v>2031</v>
      </c>
    </row>
    <row r="27" spans="1:7" x14ac:dyDescent="0.35">
      <c r="A27" s="7"/>
      <c r="B27" s="7"/>
      <c r="C27" s="7"/>
      <c r="D27" s="7"/>
      <c r="E27" s="7"/>
      <c r="F27" s="7"/>
      <c r="G27" s="7"/>
    </row>
    <row r="29" spans="1:7" s="2" customFormat="1" x14ac:dyDescent="0.35">
      <c r="A29" s="2" t="s">
        <v>20</v>
      </c>
      <c r="G29" s="3"/>
    </row>
    <row r="30" spans="1:7" s="2" customFormat="1" x14ac:dyDescent="0.35">
      <c r="A30" s="2">
        <f>+A26</f>
        <v>2025</v>
      </c>
      <c r="B30" s="2">
        <f t="shared" ref="B30:G30" si="8">+B26</f>
        <v>2026</v>
      </c>
      <c r="C30" s="2">
        <f t="shared" si="8"/>
        <v>2027</v>
      </c>
      <c r="D30" s="2">
        <f t="shared" si="8"/>
        <v>2028</v>
      </c>
      <c r="E30" s="2">
        <f t="shared" si="8"/>
        <v>2029</v>
      </c>
      <c r="F30" s="2">
        <f t="shared" si="8"/>
        <v>2030</v>
      </c>
      <c r="G30" s="2">
        <f t="shared" si="8"/>
        <v>2031</v>
      </c>
    </row>
    <row r="31" spans="1:7" x14ac:dyDescent="0.35">
      <c r="A31" s="6"/>
      <c r="B31" s="1">
        <f t="shared" ref="B31:G31" si="9">A31*(1+A27)</f>
        <v>0</v>
      </c>
      <c r="C31" s="1">
        <f t="shared" si="9"/>
        <v>0</v>
      </c>
      <c r="D31" s="1">
        <f t="shared" si="9"/>
        <v>0</v>
      </c>
      <c r="E31" s="1">
        <f t="shared" si="9"/>
        <v>0</v>
      </c>
      <c r="F31" s="1">
        <f t="shared" si="9"/>
        <v>0</v>
      </c>
      <c r="G31" s="1">
        <f t="shared" si="9"/>
        <v>0</v>
      </c>
    </row>
    <row r="32" spans="1:7" x14ac:dyDescent="0.35">
      <c r="A32" s="6"/>
      <c r="B32" s="1"/>
      <c r="C32" s="1"/>
      <c r="D32" s="1"/>
      <c r="E32" s="1"/>
      <c r="F32" s="1"/>
      <c r="G32" s="1"/>
    </row>
    <row r="33" spans="1:8" x14ac:dyDescent="0.35">
      <c r="A33" s="2" t="s">
        <v>30</v>
      </c>
      <c r="B33" s="1"/>
    </row>
    <row r="34" spans="1:8" s="2" customFormat="1" x14ac:dyDescent="0.35">
      <c r="A34" s="2">
        <f>+A30</f>
        <v>2025</v>
      </c>
      <c r="B34" s="2">
        <f t="shared" ref="B34:G34" si="10">+B30</f>
        <v>2026</v>
      </c>
      <c r="C34" s="2">
        <f t="shared" si="10"/>
        <v>2027</v>
      </c>
      <c r="D34" s="2">
        <f t="shared" si="10"/>
        <v>2028</v>
      </c>
      <c r="E34" s="2">
        <f t="shared" si="10"/>
        <v>2029</v>
      </c>
      <c r="F34" s="2">
        <f t="shared" si="10"/>
        <v>2030</v>
      </c>
      <c r="G34" s="2">
        <f t="shared" si="10"/>
        <v>2031</v>
      </c>
    </row>
    <row r="35" spans="1:8" x14ac:dyDescent="0.35">
      <c r="B35" s="11">
        <f>$A$31 - B31</f>
        <v>0</v>
      </c>
      <c r="C35" s="11">
        <f>$A$31 - C31</f>
        <v>0</v>
      </c>
      <c r="D35" s="11">
        <f>$A$31 - D31</f>
        <v>0</v>
      </c>
      <c r="E35" s="11">
        <f t="shared" ref="E35:G35" si="11">$A$31 - E31</f>
        <v>0</v>
      </c>
      <c r="F35" s="11">
        <f t="shared" si="11"/>
        <v>0</v>
      </c>
      <c r="G35" s="11">
        <f t="shared" si="11"/>
        <v>0</v>
      </c>
      <c r="H35" s="1"/>
    </row>
    <row r="36" spans="1:8" x14ac:dyDescent="0.35">
      <c r="B36" s="1"/>
      <c r="C36" s="1"/>
      <c r="D36" s="1"/>
      <c r="E36" s="1"/>
      <c r="F36" s="1"/>
      <c r="G36" s="1"/>
      <c r="H36" s="1"/>
    </row>
    <row r="37" spans="1:8" x14ac:dyDescent="0.35">
      <c r="A37" s="2" t="s">
        <v>31</v>
      </c>
      <c r="B37" s="1"/>
      <c r="C37" s="1"/>
      <c r="D37" s="1"/>
      <c r="E37" s="1"/>
      <c r="F37" s="1"/>
      <c r="G37" s="1"/>
      <c r="H37" s="1"/>
    </row>
    <row r="38" spans="1:8" s="2" customFormat="1" x14ac:dyDescent="0.35">
      <c r="A38" s="2">
        <f>+A34</f>
        <v>2025</v>
      </c>
      <c r="B38" s="2">
        <f t="shared" ref="B38:G38" si="12">+B34</f>
        <v>2026</v>
      </c>
      <c r="C38" s="2">
        <f t="shared" si="12"/>
        <v>2027</v>
      </c>
      <c r="D38" s="2">
        <f t="shared" si="12"/>
        <v>2028</v>
      </c>
      <c r="E38" s="2">
        <f t="shared" si="12"/>
        <v>2029</v>
      </c>
      <c r="F38" s="2">
        <f t="shared" si="12"/>
        <v>2030</v>
      </c>
      <c r="G38" s="2">
        <f t="shared" si="12"/>
        <v>2031</v>
      </c>
    </row>
    <row r="39" spans="1:8" x14ac:dyDescent="0.35">
      <c r="A39">
        <f>B5-A31</f>
        <v>0</v>
      </c>
      <c r="B39" s="1">
        <f>B5-B31</f>
        <v>0</v>
      </c>
      <c r="C39" s="1">
        <f>B5-C31</f>
        <v>0</v>
      </c>
      <c r="D39" s="1">
        <f>B5-D31</f>
        <v>0</v>
      </c>
      <c r="E39" s="1">
        <f>B5-E31</f>
        <v>0</v>
      </c>
      <c r="F39" s="1">
        <f>B5-F31</f>
        <v>0</v>
      </c>
      <c r="G39" s="1">
        <f>B5-G31</f>
        <v>0</v>
      </c>
      <c r="H39" s="1"/>
    </row>
    <row r="40" spans="1:8" x14ac:dyDescent="0.35">
      <c r="B40" s="1"/>
      <c r="C40" s="1"/>
      <c r="D40" s="1"/>
      <c r="E40" s="1"/>
      <c r="F40" s="1"/>
      <c r="G40" s="1"/>
      <c r="H40" s="1"/>
    </row>
    <row r="41" spans="1:8" x14ac:dyDescent="0.35">
      <c r="A41" s="2" t="s">
        <v>3</v>
      </c>
      <c r="B41" s="1"/>
    </row>
    <row r="42" spans="1:8" ht="29" x14ac:dyDescent="0.35">
      <c r="A42" s="10" t="s">
        <v>1</v>
      </c>
      <c r="B42" s="7"/>
    </row>
    <row r="43" spans="1:8" ht="58" x14ac:dyDescent="0.35">
      <c r="A43" s="10" t="s">
        <v>2</v>
      </c>
      <c r="B43" s="7"/>
    </row>
    <row r="44" spans="1:8" ht="29" x14ac:dyDescent="0.35">
      <c r="A44" s="10" t="s">
        <v>5</v>
      </c>
      <c r="B44" s="5"/>
    </row>
    <row r="45" spans="1:8" x14ac:dyDescent="0.35">
      <c r="A45" s="10" t="s">
        <v>4</v>
      </c>
      <c r="B45" s="5">
        <f>B42+B43+B44</f>
        <v>0</v>
      </c>
    </row>
    <row r="46" spans="1:8" x14ac:dyDescent="0.35">
      <c r="B46" s="1"/>
    </row>
    <row r="47" spans="1:8" x14ac:dyDescent="0.35">
      <c r="A47" s="2" t="s">
        <v>14</v>
      </c>
    </row>
    <row r="48" spans="1:8" s="2" customFormat="1" x14ac:dyDescent="0.35">
      <c r="B48" s="2">
        <f t="shared" ref="B48:G48" si="13">+B26</f>
        <v>2026</v>
      </c>
      <c r="C48" s="2">
        <f t="shared" si="13"/>
        <v>2027</v>
      </c>
      <c r="D48" s="2">
        <f t="shared" si="13"/>
        <v>2028</v>
      </c>
      <c r="E48" s="2">
        <f t="shared" si="13"/>
        <v>2029</v>
      </c>
      <c r="F48" s="2">
        <f t="shared" si="13"/>
        <v>2030</v>
      </c>
      <c r="G48" s="2">
        <f t="shared" si="13"/>
        <v>2031</v>
      </c>
    </row>
    <row r="49" spans="1:8" s="2" customFormat="1" x14ac:dyDescent="0.35">
      <c r="B49" s="1">
        <f t="shared" ref="B49:G49" si="14">B23*B35</f>
        <v>0</v>
      </c>
      <c r="C49" s="1">
        <f>C23*C35</f>
        <v>0</v>
      </c>
      <c r="D49" s="1">
        <f t="shared" si="14"/>
        <v>0</v>
      </c>
      <c r="E49" s="1">
        <f t="shared" si="14"/>
        <v>0</v>
      </c>
      <c r="F49" s="1">
        <f t="shared" si="14"/>
        <v>0</v>
      </c>
      <c r="G49" s="1">
        <f t="shared" si="14"/>
        <v>0</v>
      </c>
      <c r="H49" s="1"/>
    </row>
    <row r="50" spans="1:8" s="1" customFormat="1" x14ac:dyDescent="0.35">
      <c r="A50" s="12" t="s">
        <v>6</v>
      </c>
      <c r="B50" s="1">
        <f>B49*B64</f>
        <v>0</v>
      </c>
      <c r="C50" s="1">
        <f>C49*C64</f>
        <v>0</v>
      </c>
      <c r="D50" s="1">
        <f>D49*D64</f>
        <v>0</v>
      </c>
      <c r="E50" s="1">
        <f t="shared" ref="E50:G50" si="15">E49*E64</f>
        <v>0</v>
      </c>
      <c r="F50" s="1">
        <f t="shared" si="15"/>
        <v>0</v>
      </c>
      <c r="G50" s="1">
        <f t="shared" si="15"/>
        <v>0</v>
      </c>
    </row>
    <row r="51" spans="1:8" s="2" customFormat="1" ht="29" x14ac:dyDescent="0.35">
      <c r="A51" s="10" t="s">
        <v>7</v>
      </c>
      <c r="B51" s="13">
        <f>SUM(B50:G50)</f>
        <v>0</v>
      </c>
    </row>
    <row r="53" spans="1:8" s="2" customFormat="1" x14ac:dyDescent="0.35">
      <c r="A53" s="2" t="s">
        <v>15</v>
      </c>
    </row>
    <row r="54" spans="1:8" s="2" customFormat="1" x14ac:dyDescent="0.35">
      <c r="B54" s="2">
        <f t="shared" ref="B54:G54" si="16">+B26</f>
        <v>2026</v>
      </c>
      <c r="C54" s="2">
        <f t="shared" si="16"/>
        <v>2027</v>
      </c>
      <c r="D54" s="2">
        <f t="shared" si="16"/>
        <v>2028</v>
      </c>
      <c r="E54" s="2">
        <f t="shared" si="16"/>
        <v>2029</v>
      </c>
      <c r="F54" s="2">
        <f t="shared" si="16"/>
        <v>2030</v>
      </c>
      <c r="G54" s="2">
        <f t="shared" si="16"/>
        <v>2031</v>
      </c>
    </row>
    <row r="55" spans="1:8" x14ac:dyDescent="0.35">
      <c r="B55" s="1">
        <f t="shared" ref="B55:G55" si="17">B39*B21*B9</f>
        <v>0</v>
      </c>
      <c r="C55" s="1">
        <f t="shared" si="17"/>
        <v>0</v>
      </c>
      <c r="D55" s="1">
        <f t="shared" si="17"/>
        <v>0</v>
      </c>
      <c r="E55" s="1">
        <f t="shared" si="17"/>
        <v>0</v>
      </c>
      <c r="F55" s="1">
        <f t="shared" si="17"/>
        <v>0</v>
      </c>
      <c r="G55" s="1">
        <f t="shared" si="17"/>
        <v>0</v>
      </c>
    </row>
    <row r="56" spans="1:8" s="2" customFormat="1" x14ac:dyDescent="0.35">
      <c r="A56" s="12" t="s">
        <v>6</v>
      </c>
      <c r="B56" s="1">
        <f>B55*B64</f>
        <v>0</v>
      </c>
      <c r="C56" s="1">
        <f>C55*C64</f>
        <v>0</v>
      </c>
      <c r="D56" s="1">
        <f t="shared" ref="D56:G56" si="18">D55*D64</f>
        <v>0</v>
      </c>
      <c r="E56" s="1">
        <f t="shared" si="18"/>
        <v>0</v>
      </c>
      <c r="F56" s="1">
        <f t="shared" si="18"/>
        <v>0</v>
      </c>
      <c r="G56" s="1">
        <f t="shared" si="18"/>
        <v>0</v>
      </c>
    </row>
    <row r="57" spans="1:8" ht="29" x14ac:dyDescent="0.35">
      <c r="A57" s="10" t="s">
        <v>8</v>
      </c>
      <c r="B57" s="1">
        <f>SUM(B56:G56)</f>
        <v>0</v>
      </c>
    </row>
    <row r="58" spans="1:8" x14ac:dyDescent="0.35">
      <c r="A58" s="10"/>
      <c r="B58" s="1"/>
    </row>
    <row r="59" spans="1:8" ht="29" x14ac:dyDescent="0.35">
      <c r="A59" s="10" t="s">
        <v>16</v>
      </c>
      <c r="B59" s="13">
        <f>B51+B57</f>
        <v>0</v>
      </c>
    </row>
    <row r="60" spans="1:8" x14ac:dyDescent="0.35">
      <c r="A60" s="10"/>
      <c r="B60" s="1"/>
    </row>
    <row r="62" spans="1:8" s="2" customFormat="1" x14ac:dyDescent="0.35">
      <c r="A62" s="2" t="s">
        <v>9</v>
      </c>
    </row>
    <row r="63" spans="1:8" s="2" customFormat="1" x14ac:dyDescent="0.35">
      <c r="B63" s="2">
        <f>+B26</f>
        <v>2026</v>
      </c>
      <c r="C63" s="2">
        <f t="shared" ref="C63:G63" si="19">+C26</f>
        <v>2027</v>
      </c>
      <c r="D63" s="2">
        <f t="shared" si="19"/>
        <v>2028</v>
      </c>
      <c r="E63" s="2">
        <f t="shared" si="19"/>
        <v>2029</v>
      </c>
      <c r="F63" s="2">
        <f t="shared" si="19"/>
        <v>2030</v>
      </c>
      <c r="G63" s="2">
        <f t="shared" si="19"/>
        <v>2031</v>
      </c>
    </row>
    <row r="64" spans="1:8" x14ac:dyDescent="0.35">
      <c r="B64" s="11">
        <f>1/(1+B45)</f>
        <v>1</v>
      </c>
      <c r="C64" s="11">
        <f>1/(1+B45)^2</f>
        <v>1</v>
      </c>
      <c r="D64" s="11">
        <f>1/(1+B45)^3</f>
        <v>1</v>
      </c>
      <c r="E64" s="11">
        <f>1/(1+B45)^4</f>
        <v>1</v>
      </c>
      <c r="F64" s="11">
        <f>1/(1+B45)^5</f>
        <v>1</v>
      </c>
      <c r="G64" s="11">
        <f>1/(1+B45)^6</f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D41A7F-DA0F-4858-AB27-98FF828D7157}">
  <dimension ref="A1:H68"/>
  <sheetViews>
    <sheetView zoomScale="96" workbookViewId="0"/>
  </sheetViews>
  <sheetFormatPr baseColWidth="10" defaultRowHeight="14.5" x14ac:dyDescent="0.35"/>
  <cols>
    <col min="1" max="1" width="21.36328125" customWidth="1"/>
  </cols>
  <sheetData>
    <row r="1" spans="1:8" x14ac:dyDescent="0.35">
      <c r="A1" s="6" t="s">
        <v>0</v>
      </c>
    </row>
    <row r="2" spans="1:8" x14ac:dyDescent="0.35">
      <c r="A2" s="6"/>
    </row>
    <row r="3" spans="1:8" ht="31" x14ac:dyDescent="0.7">
      <c r="A3" s="8" t="s">
        <v>11</v>
      </c>
      <c r="G3" s="4"/>
      <c r="H3" s="14">
        <v>2026</v>
      </c>
    </row>
    <row r="5" spans="1:8" s="2" customFormat="1" ht="43.5" x14ac:dyDescent="0.35">
      <c r="A5" s="10" t="s">
        <v>10</v>
      </c>
      <c r="B5" s="6"/>
    </row>
    <row r="7" spans="1:8" x14ac:dyDescent="0.35">
      <c r="A7" s="2" t="s">
        <v>18</v>
      </c>
    </row>
    <row r="8" spans="1:8" x14ac:dyDescent="0.35">
      <c r="A8" s="2">
        <f>H3</f>
        <v>2026</v>
      </c>
      <c r="B8" s="2">
        <f>A8+1</f>
        <v>2027</v>
      </c>
      <c r="C8" s="2">
        <f>B8+1</f>
        <v>2028</v>
      </c>
      <c r="D8" s="2">
        <f t="shared" ref="D8:G8" si="0">C8+1</f>
        <v>2029</v>
      </c>
      <c r="E8" s="2">
        <f>D8+1</f>
        <v>2030</v>
      </c>
      <c r="F8" s="2">
        <f>E8+1</f>
        <v>2031</v>
      </c>
      <c r="G8" s="2">
        <f t="shared" si="0"/>
        <v>2032</v>
      </c>
    </row>
    <row r="9" spans="1:8" x14ac:dyDescent="0.35">
      <c r="A9" s="6"/>
      <c r="B9" s="1">
        <f>A9*(1+B13)</f>
        <v>0</v>
      </c>
      <c r="C9" s="1">
        <f t="shared" ref="C9:G9" si="1">B9*(1+C13)</f>
        <v>0</v>
      </c>
      <c r="D9" s="1">
        <f t="shared" si="1"/>
        <v>0</v>
      </c>
      <c r="E9" s="1">
        <f t="shared" si="1"/>
        <v>0</v>
      </c>
      <c r="F9" s="1">
        <f t="shared" si="1"/>
        <v>0</v>
      </c>
      <c r="G9" s="1">
        <f t="shared" si="1"/>
        <v>0</v>
      </c>
    </row>
    <row r="11" spans="1:8" x14ac:dyDescent="0.35">
      <c r="A11" s="2" t="s">
        <v>19</v>
      </c>
    </row>
    <row r="12" spans="1:8" x14ac:dyDescent="0.35">
      <c r="A12" s="2">
        <f>H3</f>
        <v>2026</v>
      </c>
      <c r="B12" s="2">
        <f>A12+1</f>
        <v>2027</v>
      </c>
      <c r="C12" s="2">
        <f>B12+1</f>
        <v>2028</v>
      </c>
      <c r="D12" s="2">
        <f t="shared" ref="D12" si="2">C12+1</f>
        <v>2029</v>
      </c>
      <c r="E12" s="2">
        <f>D12+1</f>
        <v>2030</v>
      </c>
      <c r="F12" s="2">
        <f>E12+1</f>
        <v>2031</v>
      </c>
      <c r="G12" s="2">
        <f t="shared" ref="G12" si="3">F12+1</f>
        <v>2032</v>
      </c>
    </row>
    <row r="13" spans="1:8" s="6" customFormat="1" x14ac:dyDescent="0.35">
      <c r="A13" s="9"/>
      <c r="B13" s="9"/>
      <c r="C13" s="9"/>
      <c r="D13" s="9"/>
      <c r="E13" s="9"/>
      <c r="F13" s="9"/>
      <c r="G13" s="9"/>
    </row>
    <row r="14" spans="1:8" s="6" customFormat="1" x14ac:dyDescent="0.35">
      <c r="B14" s="9"/>
      <c r="C14" s="9"/>
      <c r="D14" s="9"/>
      <c r="E14" s="9"/>
      <c r="F14" s="9"/>
      <c r="G14" s="9"/>
    </row>
    <row r="15" spans="1:8" x14ac:dyDescent="0.35">
      <c r="A15" s="2" t="s">
        <v>21</v>
      </c>
    </row>
    <row r="16" spans="1:8" s="2" customFormat="1" x14ac:dyDescent="0.35">
      <c r="A16" s="2">
        <f>H3</f>
        <v>2026</v>
      </c>
      <c r="B16" s="2">
        <f>A16+1</f>
        <v>2027</v>
      </c>
      <c r="C16" s="2">
        <f>B16+1</f>
        <v>2028</v>
      </c>
      <c r="D16" s="2">
        <f t="shared" ref="D16:G16" si="4">C16+1</f>
        <v>2029</v>
      </c>
      <c r="E16" s="2">
        <f t="shared" si="4"/>
        <v>2030</v>
      </c>
      <c r="F16" s="2">
        <f t="shared" si="4"/>
        <v>2031</v>
      </c>
      <c r="G16" s="2">
        <f t="shared" si="4"/>
        <v>2032</v>
      </c>
    </row>
    <row r="17" spans="1:7" x14ac:dyDescent="0.35">
      <c r="A17" s="7"/>
      <c r="B17" s="5">
        <f>B21+A17</f>
        <v>0</v>
      </c>
      <c r="C17" s="5">
        <f>C21+B17</f>
        <v>0</v>
      </c>
      <c r="D17" s="5">
        <f>D21+C17</f>
        <v>0</v>
      </c>
      <c r="E17" s="5">
        <f t="shared" ref="E17:G17" si="5">E21+D17</f>
        <v>0</v>
      </c>
      <c r="F17" s="5">
        <f t="shared" si="5"/>
        <v>0</v>
      </c>
      <c r="G17" s="5">
        <f t="shared" si="5"/>
        <v>0</v>
      </c>
    </row>
    <row r="19" spans="1:7" x14ac:dyDescent="0.35">
      <c r="A19" s="2" t="s">
        <v>22</v>
      </c>
    </row>
    <row r="20" spans="1:7" s="2" customFormat="1" x14ac:dyDescent="0.35">
      <c r="A20" s="2">
        <f>H3</f>
        <v>2026</v>
      </c>
      <c r="B20" s="2">
        <f>A20+1</f>
        <v>2027</v>
      </c>
      <c r="C20" s="2">
        <f>B20+1</f>
        <v>2028</v>
      </c>
      <c r="D20" s="2">
        <f t="shared" ref="D20:G20" si="6">C20+1</f>
        <v>2029</v>
      </c>
      <c r="E20" s="2">
        <f t="shared" si="6"/>
        <v>2030</v>
      </c>
      <c r="F20" s="2">
        <f t="shared" si="6"/>
        <v>2031</v>
      </c>
      <c r="G20" s="2">
        <f t="shared" si="6"/>
        <v>2032</v>
      </c>
    </row>
    <row r="21" spans="1:7" s="6" customFormat="1" x14ac:dyDescent="0.35">
      <c r="A21" s="7"/>
      <c r="B21" s="7"/>
      <c r="C21" s="7"/>
      <c r="D21" s="7"/>
      <c r="E21" s="7"/>
      <c r="F21" s="7"/>
      <c r="G21" s="7"/>
    </row>
    <row r="22" spans="1:7" s="6" customFormat="1" x14ac:dyDescent="0.35">
      <c r="A22" s="7"/>
      <c r="B22" s="7"/>
      <c r="C22" s="7"/>
      <c r="D22" s="7"/>
      <c r="E22" s="7"/>
      <c r="F22" s="7"/>
      <c r="G22" s="7"/>
    </row>
    <row r="23" spans="1:7" x14ac:dyDescent="0.35">
      <c r="A23" s="17" t="s">
        <v>26</v>
      </c>
    </row>
    <row r="24" spans="1:7" s="2" customFormat="1" x14ac:dyDescent="0.35">
      <c r="A24" s="2">
        <f>H3</f>
        <v>2026</v>
      </c>
      <c r="B24" s="2">
        <f>A24+1</f>
        <v>2027</v>
      </c>
      <c r="C24" s="2">
        <f>B24+1</f>
        <v>2028</v>
      </c>
      <c r="D24" s="2">
        <f t="shared" ref="D24" si="7">C24+1</f>
        <v>2029</v>
      </c>
      <c r="E24" s="2">
        <f t="shared" ref="E24" si="8">D24+1</f>
        <v>2030</v>
      </c>
      <c r="F24" s="2">
        <f t="shared" ref="F24" si="9">E24+1</f>
        <v>2031</v>
      </c>
      <c r="G24" s="2">
        <f t="shared" ref="G24" si="10">F24+1</f>
        <v>2032</v>
      </c>
    </row>
    <row r="25" spans="1:7" x14ac:dyDescent="0.35">
      <c r="A25" s="1">
        <f t="shared" ref="A25:G25" si="11">A9*A17</f>
        <v>0</v>
      </c>
      <c r="B25" s="1">
        <f t="shared" si="11"/>
        <v>0</v>
      </c>
      <c r="C25" s="1">
        <f t="shared" si="11"/>
        <v>0</v>
      </c>
      <c r="D25" s="1">
        <f t="shared" si="11"/>
        <v>0</v>
      </c>
      <c r="E25" s="1">
        <f t="shared" si="11"/>
        <v>0</v>
      </c>
      <c r="F25" s="1">
        <f t="shared" si="11"/>
        <v>0</v>
      </c>
      <c r="G25" s="1">
        <f t="shared" si="11"/>
        <v>0</v>
      </c>
    </row>
    <row r="26" spans="1:7" x14ac:dyDescent="0.35">
      <c r="A26" s="1"/>
      <c r="B26" s="1"/>
      <c r="C26" s="1"/>
      <c r="D26" s="1"/>
      <c r="E26" s="1"/>
      <c r="F26" s="1"/>
      <c r="G26" s="1"/>
    </row>
    <row r="27" spans="1:7" x14ac:dyDescent="0.35">
      <c r="A27" s="2" t="s">
        <v>12</v>
      </c>
    </row>
    <row r="28" spans="1:7" s="2" customFormat="1" x14ac:dyDescent="0.35">
      <c r="A28" s="2">
        <f>H3</f>
        <v>2026</v>
      </c>
      <c r="B28" s="2">
        <f>A28+1</f>
        <v>2027</v>
      </c>
      <c r="C28" s="2">
        <f>B28+1</f>
        <v>2028</v>
      </c>
      <c r="D28" s="2">
        <f t="shared" ref="D28" si="12">C28+1</f>
        <v>2029</v>
      </c>
      <c r="E28" s="2">
        <f t="shared" ref="E28" si="13">D28+1</f>
        <v>2030</v>
      </c>
      <c r="F28" s="2">
        <f t="shared" ref="F28" si="14">E28+1</f>
        <v>2031</v>
      </c>
      <c r="G28" s="2">
        <f t="shared" ref="G28" si="15">F28+1</f>
        <v>2032</v>
      </c>
    </row>
    <row r="29" spans="1:7" x14ac:dyDescent="0.35">
      <c r="A29" s="7"/>
      <c r="B29" s="7"/>
      <c r="C29" s="7"/>
      <c r="D29" s="7"/>
      <c r="E29" s="7"/>
      <c r="F29" s="7"/>
      <c r="G29" s="7"/>
    </row>
    <row r="31" spans="1:7" s="2" customFormat="1" x14ac:dyDescent="0.35">
      <c r="A31" s="2" t="s">
        <v>20</v>
      </c>
      <c r="G31" s="3"/>
    </row>
    <row r="32" spans="1:7" s="2" customFormat="1" x14ac:dyDescent="0.35">
      <c r="A32" s="2">
        <f>+A28</f>
        <v>2026</v>
      </c>
      <c r="B32" s="2">
        <f t="shared" ref="B32:G32" si="16">+B28</f>
        <v>2027</v>
      </c>
      <c r="C32" s="2">
        <f t="shared" si="16"/>
        <v>2028</v>
      </c>
      <c r="D32" s="2">
        <f t="shared" si="16"/>
        <v>2029</v>
      </c>
      <c r="E32" s="2">
        <f t="shared" si="16"/>
        <v>2030</v>
      </c>
      <c r="F32" s="2">
        <f t="shared" si="16"/>
        <v>2031</v>
      </c>
      <c r="G32" s="2">
        <f t="shared" si="16"/>
        <v>2032</v>
      </c>
    </row>
    <row r="33" spans="1:7" x14ac:dyDescent="0.35">
      <c r="A33" s="15"/>
      <c r="B33" s="1">
        <f t="shared" ref="B33:G33" si="17">A33*(1+A29)</f>
        <v>0</v>
      </c>
      <c r="C33" s="1">
        <f t="shared" si="17"/>
        <v>0</v>
      </c>
      <c r="D33" s="1">
        <f t="shared" si="17"/>
        <v>0</v>
      </c>
      <c r="E33" s="1">
        <f t="shared" si="17"/>
        <v>0</v>
      </c>
      <c r="F33" s="1">
        <f t="shared" si="17"/>
        <v>0</v>
      </c>
      <c r="G33" s="1">
        <f t="shared" si="17"/>
        <v>0</v>
      </c>
    </row>
    <row r="34" spans="1:7" x14ac:dyDescent="0.35">
      <c r="A34" s="15"/>
      <c r="B34" s="1"/>
      <c r="C34" s="1"/>
      <c r="D34" s="1"/>
      <c r="E34" s="1"/>
      <c r="F34" s="1"/>
      <c r="G34" s="1"/>
    </row>
    <row r="35" spans="1:7" x14ac:dyDescent="0.35">
      <c r="A35" s="17" t="s">
        <v>27</v>
      </c>
    </row>
    <row r="36" spans="1:7" s="2" customFormat="1" x14ac:dyDescent="0.35">
      <c r="A36" s="2">
        <f>H3</f>
        <v>2026</v>
      </c>
      <c r="B36" s="2">
        <f>A36+1</f>
        <v>2027</v>
      </c>
      <c r="C36" s="2">
        <f>B36+1</f>
        <v>2028</v>
      </c>
      <c r="D36" s="2">
        <f t="shared" ref="D36:G36" si="18">C36+1</f>
        <v>2029</v>
      </c>
      <c r="E36" s="2">
        <f t="shared" si="18"/>
        <v>2030</v>
      </c>
      <c r="F36" s="2">
        <f t="shared" si="18"/>
        <v>2031</v>
      </c>
      <c r="G36" s="2">
        <f t="shared" si="18"/>
        <v>2032</v>
      </c>
    </row>
    <row r="37" spans="1:7" x14ac:dyDescent="0.35">
      <c r="B37" s="1">
        <f t="shared" ref="B37:G37" si="19">$A$33-B33</f>
        <v>0</v>
      </c>
      <c r="C37" s="1">
        <f t="shared" si="19"/>
        <v>0</v>
      </c>
      <c r="D37" s="1">
        <f t="shared" si="19"/>
        <v>0</v>
      </c>
      <c r="E37" s="1">
        <f t="shared" si="19"/>
        <v>0</v>
      </c>
      <c r="F37" s="1">
        <f t="shared" si="19"/>
        <v>0</v>
      </c>
      <c r="G37" s="1">
        <f t="shared" si="19"/>
        <v>0</v>
      </c>
    </row>
    <row r="38" spans="1:7" x14ac:dyDescent="0.35">
      <c r="B38" s="1"/>
      <c r="C38" s="1"/>
      <c r="D38" s="1"/>
      <c r="E38" s="1"/>
      <c r="F38" s="1"/>
      <c r="G38" s="1"/>
    </row>
    <row r="39" spans="1:7" x14ac:dyDescent="0.35">
      <c r="A39" s="2" t="s">
        <v>31</v>
      </c>
      <c r="B39" s="1"/>
      <c r="C39" s="1"/>
      <c r="D39" s="1"/>
      <c r="E39" s="1"/>
      <c r="F39" s="1"/>
      <c r="G39" s="1"/>
    </row>
    <row r="40" spans="1:7" s="2" customFormat="1" x14ac:dyDescent="0.35">
      <c r="A40" s="2">
        <f>H3</f>
        <v>2026</v>
      </c>
      <c r="B40" s="2">
        <f>A40+1</f>
        <v>2027</v>
      </c>
      <c r="C40" s="2">
        <f>B40+1</f>
        <v>2028</v>
      </c>
      <c r="D40" s="2">
        <f t="shared" ref="D40:G40" si="20">C40+1</f>
        <v>2029</v>
      </c>
      <c r="E40" s="2">
        <f t="shared" si="20"/>
        <v>2030</v>
      </c>
      <c r="F40" s="2">
        <f t="shared" si="20"/>
        <v>2031</v>
      </c>
      <c r="G40" s="2">
        <f t="shared" si="20"/>
        <v>2032</v>
      </c>
    </row>
    <row r="41" spans="1:7" x14ac:dyDescent="0.35">
      <c r="A41" s="1">
        <f>A33-B5</f>
        <v>0</v>
      </c>
      <c r="B41" s="1">
        <f>B33-B5</f>
        <v>0</v>
      </c>
      <c r="C41" s="1">
        <f>C33-B5</f>
        <v>0</v>
      </c>
      <c r="D41" s="1">
        <f>D33-B5</f>
        <v>0</v>
      </c>
      <c r="E41" s="1">
        <f>E33-B5</f>
        <v>0</v>
      </c>
      <c r="F41" s="1">
        <f>F33-B5</f>
        <v>0</v>
      </c>
      <c r="G41" s="1">
        <f>G33-B5</f>
        <v>0</v>
      </c>
    </row>
    <row r="42" spans="1:7" x14ac:dyDescent="0.35">
      <c r="B42" s="1"/>
      <c r="C42" s="1"/>
      <c r="D42" s="1"/>
      <c r="E42" s="1"/>
      <c r="F42" s="1"/>
      <c r="G42" s="1"/>
    </row>
    <row r="43" spans="1:7" x14ac:dyDescent="0.35">
      <c r="A43" s="2" t="s">
        <v>3</v>
      </c>
      <c r="B43" s="1"/>
    </row>
    <row r="44" spans="1:7" ht="29" x14ac:dyDescent="0.35">
      <c r="A44" s="10" t="s">
        <v>1</v>
      </c>
      <c r="B44" s="7"/>
    </row>
    <row r="45" spans="1:7" ht="58" x14ac:dyDescent="0.35">
      <c r="A45" s="10" t="s">
        <v>2</v>
      </c>
      <c r="B45" s="7"/>
    </row>
    <row r="46" spans="1:7" ht="29" x14ac:dyDescent="0.35">
      <c r="A46" s="10" t="s">
        <v>5</v>
      </c>
      <c r="B46" s="5"/>
    </row>
    <row r="47" spans="1:7" x14ac:dyDescent="0.35">
      <c r="A47" s="10" t="s">
        <v>4</v>
      </c>
      <c r="B47" s="5">
        <f>B44+B45+B46</f>
        <v>0</v>
      </c>
    </row>
    <row r="48" spans="1:7" x14ac:dyDescent="0.35">
      <c r="B48" s="1"/>
    </row>
    <row r="49" spans="1:8" x14ac:dyDescent="0.35">
      <c r="A49" s="7"/>
      <c r="B49" s="1"/>
    </row>
    <row r="51" spans="1:8" x14ac:dyDescent="0.35">
      <c r="A51" s="2" t="s">
        <v>14</v>
      </c>
    </row>
    <row r="52" spans="1:8" s="2" customFormat="1" x14ac:dyDescent="0.35">
      <c r="B52" s="2">
        <f t="shared" ref="B52:G52" si="21">+B28</f>
        <v>2027</v>
      </c>
      <c r="C52" s="2">
        <f t="shared" si="21"/>
        <v>2028</v>
      </c>
      <c r="D52" s="2">
        <f t="shared" si="21"/>
        <v>2029</v>
      </c>
      <c r="E52" s="2">
        <f t="shared" si="21"/>
        <v>2030</v>
      </c>
      <c r="F52" s="2">
        <f t="shared" si="21"/>
        <v>2031</v>
      </c>
      <c r="G52" s="2">
        <f t="shared" si="21"/>
        <v>2032</v>
      </c>
    </row>
    <row r="53" spans="1:8" s="2" customFormat="1" x14ac:dyDescent="0.35">
      <c r="B53" s="1">
        <f t="shared" ref="B53:G53" si="22">B25*B37</f>
        <v>0</v>
      </c>
      <c r="C53" s="1">
        <f t="shared" si="22"/>
        <v>0</v>
      </c>
      <c r="D53" s="1">
        <f t="shared" si="22"/>
        <v>0</v>
      </c>
      <c r="E53" s="1">
        <f t="shared" si="22"/>
        <v>0</v>
      </c>
      <c r="F53" s="1">
        <f t="shared" si="22"/>
        <v>0</v>
      </c>
      <c r="G53" s="1">
        <f t="shared" si="22"/>
        <v>0</v>
      </c>
      <c r="H53" s="1"/>
    </row>
    <row r="54" spans="1:8" s="1" customFormat="1" x14ac:dyDescent="0.35">
      <c r="A54" s="12" t="s">
        <v>6</v>
      </c>
      <c r="B54" s="1">
        <f>B53*B68</f>
        <v>0</v>
      </c>
      <c r="C54" s="1">
        <f>C53*C68</f>
        <v>0</v>
      </c>
      <c r="D54" s="1">
        <f>D53*D68</f>
        <v>0</v>
      </c>
      <c r="E54" s="1">
        <f t="shared" ref="E54:G54" si="23">E53*E68</f>
        <v>0</v>
      </c>
      <c r="F54" s="1">
        <f t="shared" si="23"/>
        <v>0</v>
      </c>
      <c r="G54" s="1">
        <f t="shared" si="23"/>
        <v>0</v>
      </c>
    </row>
    <row r="55" spans="1:8" s="2" customFormat="1" ht="29" x14ac:dyDescent="0.35">
      <c r="A55" s="10" t="s">
        <v>7</v>
      </c>
      <c r="B55" s="13">
        <f>SUM(B54:G54)</f>
        <v>0</v>
      </c>
    </row>
    <row r="57" spans="1:8" s="2" customFormat="1" x14ac:dyDescent="0.35">
      <c r="A57" s="2" t="s">
        <v>15</v>
      </c>
    </row>
    <row r="58" spans="1:8" s="2" customFormat="1" x14ac:dyDescent="0.35">
      <c r="B58" s="2">
        <f t="shared" ref="B58:G58" si="24">+B28</f>
        <v>2027</v>
      </c>
      <c r="C58" s="2">
        <f t="shared" si="24"/>
        <v>2028</v>
      </c>
      <c r="D58" s="2">
        <f t="shared" si="24"/>
        <v>2029</v>
      </c>
      <c r="E58" s="2">
        <f t="shared" si="24"/>
        <v>2030</v>
      </c>
      <c r="F58" s="2">
        <f t="shared" si="24"/>
        <v>2031</v>
      </c>
      <c r="G58" s="2">
        <f t="shared" si="24"/>
        <v>2032</v>
      </c>
    </row>
    <row r="59" spans="1:8" x14ac:dyDescent="0.35">
      <c r="B59" s="1">
        <f t="shared" ref="B59:G59" si="25">B41*B21*B9</f>
        <v>0</v>
      </c>
      <c r="C59" s="1">
        <f t="shared" si="25"/>
        <v>0</v>
      </c>
      <c r="D59" s="1">
        <f t="shared" si="25"/>
        <v>0</v>
      </c>
      <c r="E59" s="1">
        <f t="shared" si="25"/>
        <v>0</v>
      </c>
      <c r="F59" s="1">
        <f t="shared" si="25"/>
        <v>0</v>
      </c>
      <c r="G59" s="1">
        <f t="shared" si="25"/>
        <v>0</v>
      </c>
    </row>
    <row r="60" spans="1:8" s="2" customFormat="1" x14ac:dyDescent="0.35">
      <c r="A60" s="12" t="s">
        <v>6</v>
      </c>
      <c r="B60" s="1">
        <f>B59*B68</f>
        <v>0</v>
      </c>
      <c r="C60" s="1">
        <f>C59*C68</f>
        <v>0</v>
      </c>
      <c r="D60" s="1">
        <f t="shared" ref="D60:G60" si="26">D59*D68</f>
        <v>0</v>
      </c>
      <c r="E60" s="1">
        <f t="shared" si="26"/>
        <v>0</v>
      </c>
      <c r="F60" s="1">
        <f t="shared" si="26"/>
        <v>0</v>
      </c>
      <c r="G60" s="1">
        <f t="shared" si="26"/>
        <v>0</v>
      </c>
    </row>
    <row r="61" spans="1:8" ht="29" x14ac:dyDescent="0.35">
      <c r="A61" s="10" t="s">
        <v>8</v>
      </c>
      <c r="B61" s="1">
        <f>SUM(B60:G60)</f>
        <v>0</v>
      </c>
    </row>
    <row r="62" spans="1:8" x14ac:dyDescent="0.35">
      <c r="A62" s="10"/>
      <c r="B62" s="1"/>
    </row>
    <row r="63" spans="1:8" ht="29" x14ac:dyDescent="0.35">
      <c r="A63" s="10" t="s">
        <v>16</v>
      </c>
      <c r="B63" s="13">
        <f>B55+B61</f>
        <v>0</v>
      </c>
    </row>
    <row r="64" spans="1:8" x14ac:dyDescent="0.35">
      <c r="A64" s="10"/>
      <c r="B64" s="1"/>
    </row>
    <row r="66" spans="1:7" s="2" customFormat="1" x14ac:dyDescent="0.35">
      <c r="A66" s="2" t="s">
        <v>9</v>
      </c>
    </row>
    <row r="67" spans="1:7" s="2" customFormat="1" x14ac:dyDescent="0.35">
      <c r="B67" s="2">
        <f>+B28</f>
        <v>2027</v>
      </c>
      <c r="C67" s="2">
        <f t="shared" ref="C67:G67" si="27">+C28</f>
        <v>2028</v>
      </c>
      <c r="D67" s="2">
        <f t="shared" si="27"/>
        <v>2029</v>
      </c>
      <c r="E67" s="2">
        <f t="shared" si="27"/>
        <v>2030</v>
      </c>
      <c r="F67" s="2">
        <f t="shared" si="27"/>
        <v>2031</v>
      </c>
      <c r="G67" s="2">
        <f t="shared" si="27"/>
        <v>2032</v>
      </c>
    </row>
    <row r="68" spans="1:7" x14ac:dyDescent="0.35">
      <c r="B68" s="11">
        <f>1/(1+B47)</f>
        <v>1</v>
      </c>
      <c r="C68" s="11">
        <f>1/(1+B47)^2</f>
        <v>1</v>
      </c>
      <c r="D68" s="11">
        <f>1/(1+B47)^3</f>
        <v>1</v>
      </c>
      <c r="E68" s="11">
        <f>1/(1+B47)^4</f>
        <v>1</v>
      </c>
      <c r="F68" s="11">
        <f>1/(1+B47)^5</f>
        <v>1</v>
      </c>
      <c r="G68" s="11">
        <f>1/(1+B47)^6</f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F08451-870E-42B3-BCDB-A1799040C0F7}">
  <dimension ref="A1:J67"/>
  <sheetViews>
    <sheetView workbookViewId="0"/>
  </sheetViews>
  <sheetFormatPr baseColWidth="10" defaultRowHeight="14.5" x14ac:dyDescent="0.35"/>
  <cols>
    <col min="1" max="1" width="21.36328125" customWidth="1"/>
    <col min="2" max="7" width="11.36328125" bestFit="1" customWidth="1"/>
  </cols>
  <sheetData>
    <row r="1" spans="1:8" x14ac:dyDescent="0.35">
      <c r="A1" s="6" t="s">
        <v>0</v>
      </c>
    </row>
    <row r="2" spans="1:8" x14ac:dyDescent="0.35">
      <c r="A2" s="6"/>
    </row>
    <row r="3" spans="1:8" ht="31" x14ac:dyDescent="0.7">
      <c r="A3" s="8" t="s">
        <v>13</v>
      </c>
      <c r="G3" s="4"/>
      <c r="H3" s="14">
        <v>2025</v>
      </c>
    </row>
    <row r="5" spans="1:8" s="2" customFormat="1" ht="43.5" x14ac:dyDescent="0.35">
      <c r="A5" s="10" t="s">
        <v>10</v>
      </c>
      <c r="B5" s="6"/>
    </row>
    <row r="7" spans="1:8" x14ac:dyDescent="0.35">
      <c r="A7" s="2" t="s">
        <v>18</v>
      </c>
    </row>
    <row r="8" spans="1:8" x14ac:dyDescent="0.35">
      <c r="A8" s="2">
        <f>H3</f>
        <v>2025</v>
      </c>
      <c r="B8" s="2">
        <f>A8+1</f>
        <v>2026</v>
      </c>
      <c r="C8" s="2">
        <f>B8+1</f>
        <v>2027</v>
      </c>
      <c r="D8" s="2">
        <f t="shared" ref="D8:G8" si="0">C8+1</f>
        <v>2028</v>
      </c>
      <c r="E8" s="2">
        <f>D8+1</f>
        <v>2029</v>
      </c>
      <c r="F8" s="2">
        <f>E8+1</f>
        <v>2030</v>
      </c>
      <c r="G8" s="2">
        <f t="shared" si="0"/>
        <v>2031</v>
      </c>
    </row>
    <row r="9" spans="1:8" x14ac:dyDescent="0.35">
      <c r="A9" s="6"/>
      <c r="B9">
        <f t="shared" ref="B9:G9" si="1">A9*(1+B13)</f>
        <v>0</v>
      </c>
      <c r="C9" s="1">
        <f t="shared" si="1"/>
        <v>0</v>
      </c>
      <c r="D9" s="1">
        <f t="shared" si="1"/>
        <v>0</v>
      </c>
      <c r="E9" s="1">
        <f t="shared" si="1"/>
        <v>0</v>
      </c>
      <c r="F9" s="1">
        <f t="shared" si="1"/>
        <v>0</v>
      </c>
      <c r="G9" s="1">
        <f t="shared" si="1"/>
        <v>0</v>
      </c>
    </row>
    <row r="11" spans="1:8" x14ac:dyDescent="0.35">
      <c r="A11" s="2" t="s">
        <v>19</v>
      </c>
    </row>
    <row r="12" spans="1:8" s="2" customFormat="1" x14ac:dyDescent="0.35">
      <c r="A12" s="2">
        <f t="shared" ref="A12:G12" si="2">+A27</f>
        <v>2025</v>
      </c>
      <c r="B12" s="2">
        <f t="shared" si="2"/>
        <v>2026</v>
      </c>
      <c r="C12" s="2">
        <f t="shared" si="2"/>
        <v>2027</v>
      </c>
      <c r="D12" s="2">
        <f t="shared" si="2"/>
        <v>2028</v>
      </c>
      <c r="E12" s="2">
        <f t="shared" si="2"/>
        <v>2029</v>
      </c>
      <c r="F12" s="2">
        <f t="shared" si="2"/>
        <v>2030</v>
      </c>
      <c r="G12" s="2">
        <f t="shared" si="2"/>
        <v>2031</v>
      </c>
    </row>
    <row r="13" spans="1:8" s="6" customFormat="1" x14ac:dyDescent="0.35">
      <c r="B13" s="9"/>
      <c r="C13" s="9"/>
      <c r="D13" s="9"/>
      <c r="E13" s="9"/>
      <c r="F13" s="9"/>
      <c r="G13" s="9"/>
    </row>
    <row r="14" spans="1:8" s="6" customFormat="1" x14ac:dyDescent="0.35">
      <c r="B14" s="9"/>
      <c r="C14" s="9"/>
      <c r="D14" s="9"/>
      <c r="E14" s="9"/>
      <c r="F14" s="9"/>
      <c r="G14" s="9"/>
    </row>
    <row r="15" spans="1:8" x14ac:dyDescent="0.35">
      <c r="A15" s="2" t="s">
        <v>23</v>
      </c>
    </row>
    <row r="16" spans="1:8" s="2" customFormat="1" x14ac:dyDescent="0.35">
      <c r="A16" s="2">
        <f>H3</f>
        <v>2025</v>
      </c>
      <c r="B16" s="2">
        <f>A16+1</f>
        <v>2026</v>
      </c>
      <c r="C16" s="2">
        <f>B16+1</f>
        <v>2027</v>
      </c>
      <c r="D16" s="2">
        <f t="shared" ref="D16:G16" si="3">C16+1</f>
        <v>2028</v>
      </c>
      <c r="E16" s="2">
        <f t="shared" si="3"/>
        <v>2029</v>
      </c>
      <c r="F16" s="2">
        <f t="shared" si="3"/>
        <v>2030</v>
      </c>
      <c r="G16" s="2">
        <f t="shared" si="3"/>
        <v>2031</v>
      </c>
    </row>
    <row r="17" spans="1:10" x14ac:dyDescent="0.35">
      <c r="A17" s="7"/>
      <c r="B17" s="16">
        <f t="shared" ref="B17:G17" si="4">A17*(1+B21)</f>
        <v>0</v>
      </c>
      <c r="C17" s="16">
        <f t="shared" si="4"/>
        <v>0</v>
      </c>
      <c r="D17" s="16">
        <f t="shared" si="4"/>
        <v>0</v>
      </c>
      <c r="E17" s="16">
        <f t="shared" si="4"/>
        <v>0</v>
      </c>
      <c r="F17" s="16">
        <f t="shared" si="4"/>
        <v>0</v>
      </c>
      <c r="G17" s="16">
        <f t="shared" si="4"/>
        <v>0</v>
      </c>
    </row>
    <row r="19" spans="1:10" x14ac:dyDescent="0.35">
      <c r="A19" s="2" t="s">
        <v>24</v>
      </c>
    </row>
    <row r="20" spans="1:10" s="2" customFormat="1" x14ac:dyDescent="0.35">
      <c r="A20" s="2">
        <f>H3</f>
        <v>2025</v>
      </c>
      <c r="B20" s="2">
        <f>A20+1</f>
        <v>2026</v>
      </c>
      <c r="C20" s="2">
        <f>B20+1</f>
        <v>2027</v>
      </c>
      <c r="D20" s="2">
        <f t="shared" ref="D20:G20" si="5">C20+1</f>
        <v>2028</v>
      </c>
      <c r="E20" s="2">
        <f t="shared" si="5"/>
        <v>2029</v>
      </c>
      <c r="F20" s="2">
        <f t="shared" si="5"/>
        <v>2030</v>
      </c>
      <c r="G20" s="2">
        <f t="shared" si="5"/>
        <v>2031</v>
      </c>
    </row>
    <row r="21" spans="1:10" s="6" customFormat="1" x14ac:dyDescent="0.35">
      <c r="A21" s="7"/>
      <c r="B21" s="7"/>
      <c r="C21" s="7"/>
      <c r="D21" s="7"/>
      <c r="E21" s="7"/>
      <c r="F21" s="7"/>
      <c r="G21" s="7"/>
    </row>
    <row r="22" spans="1:10" s="6" customFormat="1" x14ac:dyDescent="0.35">
      <c r="A22" s="7"/>
      <c r="B22" s="7"/>
      <c r="C22" s="7"/>
      <c r="D22" s="7"/>
      <c r="E22" s="7"/>
      <c r="F22" s="7"/>
      <c r="G22" s="7"/>
    </row>
    <row r="23" spans="1:10" x14ac:dyDescent="0.35">
      <c r="A23" s="17" t="s">
        <v>28</v>
      </c>
    </row>
    <row r="24" spans="1:10" x14ac:dyDescent="0.35">
      <c r="A24" s="1">
        <f t="shared" ref="A24:G24" si="6">A9*A17</f>
        <v>0</v>
      </c>
      <c r="B24" s="1">
        <f t="shared" si="6"/>
        <v>0</v>
      </c>
      <c r="C24" s="1">
        <f t="shared" si="6"/>
        <v>0</v>
      </c>
      <c r="D24" s="1">
        <f t="shared" si="6"/>
        <v>0</v>
      </c>
      <c r="E24" s="1">
        <f t="shared" si="6"/>
        <v>0</v>
      </c>
      <c r="F24" s="1">
        <f t="shared" si="6"/>
        <v>0</v>
      </c>
      <c r="G24" s="1">
        <f t="shared" si="6"/>
        <v>0</v>
      </c>
      <c r="J24" s="19"/>
    </row>
    <row r="25" spans="1:10" x14ac:dyDescent="0.35">
      <c r="A25" s="1"/>
      <c r="B25" s="1"/>
      <c r="C25" s="1"/>
      <c r="D25" s="1"/>
      <c r="E25" s="1"/>
      <c r="F25" s="1"/>
      <c r="G25" s="1"/>
      <c r="J25" s="19"/>
    </row>
    <row r="26" spans="1:10" x14ac:dyDescent="0.35">
      <c r="A26" s="2" t="s">
        <v>17</v>
      </c>
    </row>
    <row r="27" spans="1:10" x14ac:dyDescent="0.35">
      <c r="A27" s="2">
        <f>+H3</f>
        <v>2025</v>
      </c>
      <c r="B27" s="2">
        <f>+A27+1</f>
        <v>2026</v>
      </c>
      <c r="C27" s="2">
        <f t="shared" ref="C27:G27" si="7">+B27+1</f>
        <v>2027</v>
      </c>
      <c r="D27" s="2">
        <f t="shared" si="7"/>
        <v>2028</v>
      </c>
      <c r="E27" s="2">
        <f t="shared" si="7"/>
        <v>2029</v>
      </c>
      <c r="F27" s="2">
        <f t="shared" si="7"/>
        <v>2030</v>
      </c>
      <c r="G27" s="2">
        <f t="shared" si="7"/>
        <v>2031</v>
      </c>
    </row>
    <row r="28" spans="1:10" x14ac:dyDescent="0.35">
      <c r="A28" s="7"/>
      <c r="B28" s="7"/>
      <c r="C28" s="7"/>
      <c r="D28" s="7"/>
      <c r="E28" s="7"/>
      <c r="F28" s="7"/>
      <c r="G28" s="7"/>
    </row>
    <row r="30" spans="1:10" s="2" customFormat="1" x14ac:dyDescent="0.35">
      <c r="A30" s="2" t="s">
        <v>25</v>
      </c>
      <c r="G30" s="3"/>
    </row>
    <row r="31" spans="1:10" s="2" customFormat="1" x14ac:dyDescent="0.35">
      <c r="A31" s="2">
        <f>+A27</f>
        <v>2025</v>
      </c>
      <c r="B31" s="2">
        <f t="shared" ref="B31:G31" si="8">+B27</f>
        <v>2026</v>
      </c>
      <c r="C31" s="2">
        <f t="shared" si="8"/>
        <v>2027</v>
      </c>
      <c r="D31" s="2">
        <f t="shared" si="8"/>
        <v>2028</v>
      </c>
      <c r="E31" s="2">
        <f t="shared" si="8"/>
        <v>2029</v>
      </c>
      <c r="F31" s="2">
        <f t="shared" si="8"/>
        <v>2030</v>
      </c>
      <c r="G31" s="2">
        <f t="shared" si="8"/>
        <v>2031</v>
      </c>
    </row>
    <row r="32" spans="1:10" x14ac:dyDescent="0.35">
      <c r="A32" s="6"/>
      <c r="B32" s="1">
        <f>A32*(1+A28)</f>
        <v>0</v>
      </c>
      <c r="C32" s="1">
        <f>B32*(1+B28)</f>
        <v>0</v>
      </c>
      <c r="D32" s="1">
        <f t="shared" ref="D32:G32" si="9">C32*(1+C28)</f>
        <v>0</v>
      </c>
      <c r="E32" s="1">
        <f t="shared" si="9"/>
        <v>0</v>
      </c>
      <c r="F32" s="1">
        <f t="shared" si="9"/>
        <v>0</v>
      </c>
      <c r="G32" s="1">
        <f t="shared" si="9"/>
        <v>0</v>
      </c>
    </row>
    <row r="33" spans="1:7" x14ac:dyDescent="0.35">
      <c r="A33" s="6"/>
      <c r="B33" s="1"/>
      <c r="C33" s="1"/>
      <c r="D33" s="1"/>
      <c r="E33" s="1"/>
      <c r="F33" s="1"/>
      <c r="G33" s="1"/>
    </row>
    <row r="34" spans="1:7" x14ac:dyDescent="0.35">
      <c r="A34" s="17" t="s">
        <v>27</v>
      </c>
      <c r="B34" s="1"/>
      <c r="C34" s="1"/>
      <c r="D34" s="1"/>
      <c r="E34" s="1"/>
      <c r="F34" s="1"/>
      <c r="G34" s="1"/>
    </row>
    <row r="35" spans="1:7" s="2" customFormat="1" x14ac:dyDescent="0.35">
      <c r="A35" s="2">
        <f>+A31</f>
        <v>2025</v>
      </c>
      <c r="B35" s="2">
        <f t="shared" ref="B35:G35" si="10">+B31</f>
        <v>2026</v>
      </c>
      <c r="C35" s="2">
        <f t="shared" si="10"/>
        <v>2027</v>
      </c>
      <c r="D35" s="2">
        <f t="shared" si="10"/>
        <v>2028</v>
      </c>
      <c r="E35" s="2">
        <f t="shared" si="10"/>
        <v>2029</v>
      </c>
      <c r="F35" s="2">
        <f t="shared" si="10"/>
        <v>2030</v>
      </c>
      <c r="G35" s="2">
        <f t="shared" si="10"/>
        <v>2031</v>
      </c>
    </row>
    <row r="36" spans="1:7" x14ac:dyDescent="0.35">
      <c r="A36" s="6"/>
      <c r="B36" s="1">
        <f>B32-A32</f>
        <v>0</v>
      </c>
      <c r="C36" s="1">
        <f>C32-A32</f>
        <v>0</v>
      </c>
      <c r="D36" s="1">
        <f>D32-A32</f>
        <v>0</v>
      </c>
      <c r="E36" s="1">
        <f>E32-A32</f>
        <v>0</v>
      </c>
      <c r="F36" s="1">
        <f>F32-A32</f>
        <v>0</v>
      </c>
      <c r="G36" s="1">
        <f>G32-A32</f>
        <v>0</v>
      </c>
    </row>
    <row r="37" spans="1:7" x14ac:dyDescent="0.35">
      <c r="A37" s="6"/>
      <c r="B37" s="1"/>
      <c r="C37" s="1"/>
      <c r="D37" s="1"/>
      <c r="E37" s="1"/>
      <c r="F37" s="1"/>
      <c r="G37" s="1"/>
    </row>
    <row r="38" spans="1:7" x14ac:dyDescent="0.35">
      <c r="A38" s="2" t="s">
        <v>29</v>
      </c>
    </row>
    <row r="39" spans="1:7" s="2" customFormat="1" x14ac:dyDescent="0.35">
      <c r="A39" s="2">
        <f>+A35</f>
        <v>2025</v>
      </c>
      <c r="B39" s="2">
        <f t="shared" ref="B39:G39" si="11">+B35</f>
        <v>2026</v>
      </c>
      <c r="C39" s="2">
        <f t="shared" si="11"/>
        <v>2027</v>
      </c>
      <c r="D39" s="2">
        <f t="shared" si="11"/>
        <v>2028</v>
      </c>
      <c r="E39" s="2">
        <f t="shared" si="11"/>
        <v>2029</v>
      </c>
      <c r="F39" s="2">
        <f t="shared" si="11"/>
        <v>2030</v>
      </c>
      <c r="G39" s="2">
        <f t="shared" si="11"/>
        <v>2031</v>
      </c>
    </row>
    <row r="40" spans="1:7" x14ac:dyDescent="0.35">
      <c r="B40" s="1">
        <f t="shared" ref="B40:G40" si="12">$B$5-B32</f>
        <v>0</v>
      </c>
      <c r="C40" s="1">
        <f t="shared" si="12"/>
        <v>0</v>
      </c>
      <c r="D40" s="1">
        <f t="shared" si="12"/>
        <v>0</v>
      </c>
      <c r="E40" s="1">
        <f t="shared" si="12"/>
        <v>0</v>
      </c>
      <c r="F40" s="1">
        <f t="shared" si="12"/>
        <v>0</v>
      </c>
      <c r="G40" s="1">
        <f t="shared" si="12"/>
        <v>0</v>
      </c>
    </row>
    <row r="41" spans="1:7" x14ac:dyDescent="0.35">
      <c r="B41" s="1"/>
      <c r="C41" s="1"/>
      <c r="D41" s="1"/>
      <c r="E41" s="1"/>
      <c r="F41" s="1"/>
      <c r="G41" s="1"/>
    </row>
    <row r="42" spans="1:7" x14ac:dyDescent="0.35">
      <c r="A42" s="2" t="s">
        <v>3</v>
      </c>
      <c r="B42" s="1"/>
    </row>
    <row r="43" spans="1:7" ht="29" x14ac:dyDescent="0.35">
      <c r="A43" s="10" t="s">
        <v>1</v>
      </c>
      <c r="B43" s="7"/>
    </row>
    <row r="44" spans="1:7" ht="58" x14ac:dyDescent="0.35">
      <c r="A44" s="10" t="s">
        <v>2</v>
      </c>
      <c r="B44" s="7"/>
    </row>
    <row r="45" spans="1:7" ht="29" x14ac:dyDescent="0.35">
      <c r="A45" s="10" t="s">
        <v>5</v>
      </c>
      <c r="B45" s="5"/>
    </row>
    <row r="46" spans="1:7" x14ac:dyDescent="0.35">
      <c r="A46" s="10" t="s">
        <v>4</v>
      </c>
      <c r="B46" s="5">
        <f>B43+B44+B45</f>
        <v>0</v>
      </c>
    </row>
    <row r="47" spans="1:7" x14ac:dyDescent="0.35">
      <c r="B47" s="1"/>
    </row>
    <row r="48" spans="1:7" x14ac:dyDescent="0.35">
      <c r="A48" s="7"/>
      <c r="B48" s="1"/>
    </row>
    <row r="50" spans="1:8" x14ac:dyDescent="0.35">
      <c r="A50" s="2" t="s">
        <v>14</v>
      </c>
    </row>
    <row r="51" spans="1:8" s="2" customFormat="1" x14ac:dyDescent="0.35">
      <c r="B51" s="2">
        <f t="shared" ref="B51:G51" si="13">+B27</f>
        <v>2026</v>
      </c>
      <c r="C51" s="2">
        <f t="shared" si="13"/>
        <v>2027</v>
      </c>
      <c r="D51" s="2">
        <f t="shared" si="13"/>
        <v>2028</v>
      </c>
      <c r="E51" s="2">
        <f t="shared" si="13"/>
        <v>2029</v>
      </c>
      <c r="F51" s="2">
        <f t="shared" si="13"/>
        <v>2030</v>
      </c>
      <c r="G51" s="2">
        <f t="shared" si="13"/>
        <v>2031</v>
      </c>
    </row>
    <row r="52" spans="1:8" s="2" customFormat="1" x14ac:dyDescent="0.35">
      <c r="B52" s="1">
        <f t="shared" ref="B52:G52" si="14">B36*B24</f>
        <v>0</v>
      </c>
      <c r="C52" s="1">
        <f t="shared" si="14"/>
        <v>0</v>
      </c>
      <c r="D52" s="1">
        <f t="shared" si="14"/>
        <v>0</v>
      </c>
      <c r="E52" s="1">
        <f t="shared" si="14"/>
        <v>0</v>
      </c>
      <c r="F52" s="1">
        <f t="shared" si="14"/>
        <v>0</v>
      </c>
      <c r="G52" s="1">
        <f t="shared" si="14"/>
        <v>0</v>
      </c>
      <c r="H52" s="1"/>
    </row>
    <row r="53" spans="1:8" s="1" customFormat="1" x14ac:dyDescent="0.35">
      <c r="A53" s="12" t="s">
        <v>6</v>
      </c>
      <c r="B53" s="1">
        <f>B52*B67</f>
        <v>0</v>
      </c>
      <c r="C53" s="1">
        <f>C52*C67</f>
        <v>0</v>
      </c>
      <c r="D53" s="1">
        <f>D52*D67</f>
        <v>0</v>
      </c>
      <c r="E53" s="1">
        <f t="shared" ref="E53:G53" si="15">E52*E67</f>
        <v>0</v>
      </c>
      <c r="F53" s="1">
        <f t="shared" si="15"/>
        <v>0</v>
      </c>
      <c r="G53" s="1">
        <f t="shared" si="15"/>
        <v>0</v>
      </c>
    </row>
    <row r="54" spans="1:8" s="2" customFormat="1" ht="29" x14ac:dyDescent="0.35">
      <c r="A54" s="10" t="s">
        <v>7</v>
      </c>
      <c r="B54" s="13">
        <f>SUM(B53:G53)</f>
        <v>0</v>
      </c>
    </row>
    <row r="56" spans="1:8" s="2" customFormat="1" x14ac:dyDescent="0.35">
      <c r="A56" s="2" t="s">
        <v>15</v>
      </c>
    </row>
    <row r="57" spans="1:8" s="2" customFormat="1" x14ac:dyDescent="0.35">
      <c r="B57" s="2">
        <f t="shared" ref="B57:G57" si="16">+B27</f>
        <v>2026</v>
      </c>
      <c r="C57" s="2">
        <f t="shared" si="16"/>
        <v>2027</v>
      </c>
      <c r="D57" s="2">
        <f t="shared" si="16"/>
        <v>2028</v>
      </c>
      <c r="E57" s="2">
        <f t="shared" si="16"/>
        <v>2029</v>
      </c>
      <c r="F57" s="2">
        <f t="shared" si="16"/>
        <v>2030</v>
      </c>
      <c r="G57" s="2">
        <f t="shared" si="16"/>
        <v>2031</v>
      </c>
    </row>
    <row r="58" spans="1:8" x14ac:dyDescent="0.35">
      <c r="B58" s="1">
        <f>B40*(B17-A17)*B9</f>
        <v>0</v>
      </c>
      <c r="C58" s="1">
        <f t="shared" ref="C58:G58" si="17">C40*(C17-B17)*C9</f>
        <v>0</v>
      </c>
      <c r="D58" s="1">
        <f t="shared" si="17"/>
        <v>0</v>
      </c>
      <c r="E58" s="1">
        <f t="shared" si="17"/>
        <v>0</v>
      </c>
      <c r="F58" s="1">
        <f t="shared" si="17"/>
        <v>0</v>
      </c>
      <c r="G58" s="1">
        <f t="shared" si="17"/>
        <v>0</v>
      </c>
    </row>
    <row r="59" spans="1:8" s="2" customFormat="1" x14ac:dyDescent="0.35">
      <c r="A59" s="12" t="s">
        <v>6</v>
      </c>
      <c r="B59" s="1">
        <f>B58*B67</f>
        <v>0</v>
      </c>
      <c r="C59" s="1">
        <f>C58*C67</f>
        <v>0</v>
      </c>
      <c r="D59" s="1">
        <f t="shared" ref="D59:G59" si="18">D58*D67</f>
        <v>0</v>
      </c>
      <c r="E59" s="1">
        <f t="shared" si="18"/>
        <v>0</v>
      </c>
      <c r="F59" s="1">
        <f t="shared" si="18"/>
        <v>0</v>
      </c>
      <c r="G59" s="1">
        <f t="shared" si="18"/>
        <v>0</v>
      </c>
    </row>
    <row r="60" spans="1:8" ht="29" x14ac:dyDescent="0.35">
      <c r="A60" s="10" t="s">
        <v>8</v>
      </c>
      <c r="B60" s="1">
        <f>SUM(B59:G59)</f>
        <v>0</v>
      </c>
    </row>
    <row r="61" spans="1:8" x14ac:dyDescent="0.35">
      <c r="A61" s="10"/>
      <c r="B61" s="1"/>
    </row>
    <row r="62" spans="1:8" ht="29" x14ac:dyDescent="0.35">
      <c r="A62" s="10" t="s">
        <v>16</v>
      </c>
      <c r="B62" s="13">
        <f>B54+B60</f>
        <v>0</v>
      </c>
    </row>
    <row r="63" spans="1:8" x14ac:dyDescent="0.35">
      <c r="A63" s="10"/>
      <c r="B63" s="1"/>
    </row>
    <row r="65" spans="1:7" s="2" customFormat="1" x14ac:dyDescent="0.35">
      <c r="A65" s="2" t="s">
        <v>9</v>
      </c>
    </row>
    <row r="66" spans="1:7" s="2" customFormat="1" x14ac:dyDescent="0.35">
      <c r="B66" s="2">
        <f>+B27</f>
        <v>2026</v>
      </c>
      <c r="C66" s="2">
        <f t="shared" ref="C66:G66" si="19">+C27</f>
        <v>2027</v>
      </c>
      <c r="D66" s="2">
        <f t="shared" si="19"/>
        <v>2028</v>
      </c>
      <c r="E66" s="2">
        <f t="shared" si="19"/>
        <v>2029</v>
      </c>
      <c r="F66" s="2">
        <f t="shared" si="19"/>
        <v>2030</v>
      </c>
      <c r="G66" s="2">
        <f t="shared" si="19"/>
        <v>2031</v>
      </c>
    </row>
    <row r="67" spans="1:7" x14ac:dyDescent="0.35">
      <c r="B67" s="11">
        <f>1/(1+B46)</f>
        <v>1</v>
      </c>
      <c r="C67" s="11">
        <f>1/(1+B46)^2</f>
        <v>1</v>
      </c>
      <c r="D67" s="11">
        <f>1/(1+B46)^3</f>
        <v>1</v>
      </c>
      <c r="E67" s="11">
        <f>1/(1+B46)^4</f>
        <v>1</v>
      </c>
      <c r="F67" s="11">
        <f>1/(1+B46)^5</f>
        <v>1</v>
      </c>
      <c r="G67" s="11">
        <f>1/(1+B46)^6</f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Apple -2025</vt:lpstr>
      <vt:lpstr>Apple 2026</vt:lpstr>
      <vt:lpstr>Google -2025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Valérie Vanwormhoudt</dc:creator>
  <cp:lastModifiedBy>Valérie Vanwormhoudt</cp:lastModifiedBy>
  <dcterms:created xsi:type="dcterms:W3CDTF">2026-08-28T07:27:30Z</dcterms:created>
  <dcterms:modified xsi:type="dcterms:W3CDTF">2026-10-15T09:15:28Z</dcterms:modified>
</cp:coreProperties>
</file>